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Yandex.Disk\РАБОТА\ОБРАЗОВАТЕЛЬНЫЕ ПРОГРАММЫ\учебные планы и календарный учебный график\учебные планы 2025-2026\УП НОО 2025-2026\"/>
    </mc:Choice>
  </mc:AlternateContent>
  <xr:revisionPtr revIDLastSave="0" documentId="13_ncr:1_{D6F7A71B-E1C8-4083-8B8A-103AD28A747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алендарный учебный график" sheetId="1" r:id="rId1"/>
    <sheet name="Учебный план (год,нед.)" sheetId="3" r:id="rId2"/>
    <sheet name="Лист1" sheetId="4" r:id="rId3"/>
  </sheets>
  <definedNames>
    <definedName name="_xlnm.Print_Area" localSheetId="0">'календарный учебный график'!$A$1:$BK$47</definedName>
    <definedName name="_xlnm.Print_Area" localSheetId="1">'Учебный план (год,нед.)'!$B$1:$O$39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3" l="1"/>
  <c r="D31" i="3"/>
  <c r="D32" i="3"/>
  <c r="D33" i="3"/>
  <c r="D29" i="3"/>
  <c r="D21" i="3"/>
  <c r="E31" i="3"/>
  <c r="E30" i="3"/>
  <c r="E24" i="3"/>
  <c r="H27" i="4" l="1"/>
  <c r="F27" i="4"/>
  <c r="G26" i="4"/>
  <c r="E26" i="4" s="1"/>
  <c r="G25" i="4"/>
  <c r="E25" i="4"/>
  <c r="G24" i="4"/>
  <c r="G23" i="4"/>
  <c r="L21" i="4"/>
  <c r="J21" i="4"/>
  <c r="H21" i="4"/>
  <c r="F21" i="4"/>
  <c r="G20" i="4"/>
  <c r="E20" i="4" s="1"/>
  <c r="D20" i="4"/>
  <c r="G19" i="4"/>
  <c r="E19" i="4" s="1"/>
  <c r="D19" i="4"/>
  <c r="G18" i="4"/>
  <c r="E18" i="4" s="1"/>
  <c r="D18" i="4"/>
  <c r="G17" i="4"/>
  <c r="E17" i="4" s="1"/>
  <c r="D17" i="4"/>
  <c r="G16" i="4"/>
  <c r="E16" i="4" s="1"/>
  <c r="D16" i="4"/>
  <c r="G15" i="4"/>
  <c r="E15" i="4" s="1"/>
  <c r="D15" i="4"/>
  <c r="G14" i="4"/>
  <c r="E14" i="4" s="1"/>
  <c r="D14" i="4"/>
  <c r="G13" i="4"/>
  <c r="E13" i="4" s="1"/>
  <c r="D13" i="4"/>
  <c r="E12" i="4"/>
  <c r="D12" i="4"/>
  <c r="E11" i="4"/>
  <c r="D11" i="4"/>
  <c r="G10" i="4"/>
  <c r="E10" i="4" s="1"/>
  <c r="D10" i="4"/>
  <c r="M21" i="4"/>
  <c r="K21" i="4"/>
  <c r="I21" i="4"/>
  <c r="E9" i="4"/>
  <c r="D9" i="4"/>
  <c r="G27" i="4" l="1"/>
  <c r="D21" i="4"/>
  <c r="E21" i="4"/>
  <c r="E23" i="4"/>
  <c r="G21" i="4"/>
  <c r="E24" i="4"/>
  <c r="AI35" i="1"/>
  <c r="E27" i="4" l="1"/>
  <c r="BJ15" i="1"/>
  <c r="BJ14" i="1"/>
  <c r="BJ13" i="1"/>
  <c r="BJ12" i="1"/>
  <c r="L25" i="3" l="1"/>
  <c r="J25" i="3"/>
  <c r="H25" i="3"/>
  <c r="F25" i="3"/>
  <c r="D24" i="3"/>
  <c r="D23" i="3"/>
  <c r="D22" i="3"/>
  <c r="D20" i="3"/>
  <c r="D19" i="3"/>
  <c r="D18" i="3"/>
  <c r="D17" i="3"/>
  <c r="D16" i="3"/>
  <c r="D15" i="3"/>
  <c r="D25" i="3" l="1"/>
  <c r="L34" i="3"/>
  <c r="J34" i="3"/>
  <c r="H34" i="3"/>
  <c r="F34" i="3"/>
  <c r="M33" i="3"/>
  <c r="K33" i="3"/>
  <c r="I33" i="3"/>
  <c r="G33" i="3"/>
  <c r="E33" i="3" s="1"/>
  <c r="M32" i="3"/>
  <c r="K32" i="3"/>
  <c r="I32" i="3"/>
  <c r="G32" i="3"/>
  <c r="M29" i="3"/>
  <c r="K29" i="3"/>
  <c r="I29" i="3"/>
  <c r="G29" i="3"/>
  <c r="M21" i="3"/>
  <c r="K21" i="3"/>
  <c r="I21" i="3"/>
  <c r="G21" i="3"/>
  <c r="M20" i="3"/>
  <c r="K20" i="3"/>
  <c r="I20" i="3"/>
  <c r="G20" i="3"/>
  <c r="M19" i="3"/>
  <c r="K19" i="3"/>
  <c r="I19" i="3"/>
  <c r="G19" i="3"/>
  <c r="M18" i="3"/>
  <c r="K18" i="3"/>
  <c r="I18" i="3"/>
  <c r="G18" i="3"/>
  <c r="M17" i="3"/>
  <c r="K17" i="3"/>
  <c r="I17" i="3"/>
  <c r="G17" i="3"/>
  <c r="M16" i="3"/>
  <c r="K16" i="3"/>
  <c r="I16" i="3"/>
  <c r="G16" i="3"/>
  <c r="M15" i="3"/>
  <c r="K15" i="3"/>
  <c r="I15" i="3"/>
  <c r="M25" i="3" l="1"/>
  <c r="K25" i="3"/>
  <c r="K34" i="3"/>
  <c r="I25" i="3"/>
  <c r="G25" i="3"/>
  <c r="M34" i="3"/>
  <c r="G34" i="3"/>
  <c r="E29" i="3"/>
  <c r="E34" i="3" s="1"/>
  <c r="E18" i="3"/>
  <c r="E22" i="3"/>
  <c r="E23" i="3"/>
  <c r="E32" i="3"/>
  <c r="E17" i="3"/>
  <c r="E21" i="3"/>
  <c r="E20" i="3"/>
  <c r="E16" i="3"/>
  <c r="E19" i="3"/>
  <c r="I34" i="3"/>
  <c r="E15" i="3"/>
  <c r="E25" i="3" l="1"/>
</calcChain>
</file>

<file path=xl/sharedStrings.xml><?xml version="1.0" encoding="utf-8"?>
<sst xmlns="http://schemas.openxmlformats.org/spreadsheetml/2006/main" count="326" uniqueCount="183">
  <si>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</si>
  <si>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</si>
  <si>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</si>
  <si>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</si>
  <si>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</si>
  <si>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</si>
  <si>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</si>
  <si>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май</t>
  </si>
  <si>
    <t>июнь</t>
  </si>
  <si>
    <t>июль</t>
  </si>
  <si>
    <t>август</t>
  </si>
  <si>
    <t>К</t>
  </si>
  <si>
    <t>Предметная область</t>
  </si>
  <si>
    <t>Всего</t>
  </si>
  <si>
    <t>Распределение обязательных учебных занятий по классам</t>
  </si>
  <si>
    <t>1 класс</t>
  </si>
  <si>
    <t>2 класс</t>
  </si>
  <si>
    <t>3 класс</t>
  </si>
  <si>
    <t>4 класс</t>
  </si>
  <si>
    <t>нед</t>
  </si>
  <si>
    <t>год</t>
  </si>
  <si>
    <t>Русский язык</t>
  </si>
  <si>
    <t>Литературное чтение</t>
  </si>
  <si>
    <t>Иностранный язык</t>
  </si>
  <si>
    <t>Математика и информатика</t>
  </si>
  <si>
    <t>Математика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</si>
  <si>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</si>
  <si>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</si>
  <si>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</si>
  <si>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</si>
  <si>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</si>
  <si>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Внеурочная деятельность</t>
  </si>
  <si>
    <t>Фортепиано</t>
  </si>
  <si>
    <t>Сольфеджио</t>
  </si>
  <si>
    <t>Ритмика</t>
  </si>
  <si>
    <t>Хоровой класс</t>
  </si>
  <si>
    <t>Всего (внеурочная деятельность)</t>
  </si>
  <si>
    <t xml:space="preserve">Литературное чтение на родном (русском)  языке </t>
  </si>
  <si>
    <t>Классы</t>
  </si>
  <si>
    <t>Обязательная часть</t>
  </si>
  <si>
    <t>учебные предметы</t>
  </si>
  <si>
    <t>Родной (русский)язык</t>
  </si>
  <si>
    <t>Русский язык и литературное чтение</t>
  </si>
  <si>
    <t xml:space="preserve"> Обществознание и естествознание (Окружающий мир)</t>
  </si>
  <si>
    <t xml:space="preserve">Основы религиозных культур и светской этики   </t>
  </si>
  <si>
    <t>Искусство</t>
  </si>
  <si>
    <t>Родной язык и литературное чтение на родном языке*</t>
  </si>
  <si>
    <t>Часть, формируемая участниками образовательных отношений***</t>
  </si>
  <si>
    <t>Основы религиозных культур и светской этики**</t>
  </si>
  <si>
    <t>* Часы, предусмотренные на изучение предметов «Родной язык» и «Литературное чтение на родном языке», обеспечивают в соответствии с ФГОС НОО этнокультурные интересы обучающихся и реализуются в обязательной части Учебного по выбору родителями (законными представителями) обучающихся языка как родного и за счет части Учебного плана, формируемой участниками образовательных отношений. Предметы данной предметной области изучаются во втором полугодии.</t>
  </si>
  <si>
    <t>**  По выбору родителей (законных представителей) изучается один из следующих учебных модулей: «Основы православной культуры», «Основы исламской культуры», «Основы буддийской культуры», «Основы иудейской культуры», «Основы мировых религиозных культур», «Основы светской этики».</t>
  </si>
  <si>
    <t>недельная</t>
  </si>
  <si>
    <t>годовая</t>
  </si>
  <si>
    <t>Итого:</t>
  </si>
  <si>
    <t>начального общего образования</t>
  </si>
  <si>
    <t>ГБПОУ СО "СМХК"</t>
  </si>
  <si>
    <t>итого</t>
  </si>
  <si>
    <t xml:space="preserve">  Обязательная часть  (часов)</t>
  </si>
  <si>
    <t>каникулы</t>
  </si>
  <si>
    <t>всего недель</t>
  </si>
  <si>
    <t>апрель</t>
  </si>
  <si>
    <t>учебные недели</t>
  </si>
  <si>
    <t>Часть, формируемая участниками образовательных отношений (внеурочная деятельность), часов</t>
  </si>
  <si>
    <t xml:space="preserve">  УЧЕБНЫЙ ПЛАН</t>
  </si>
  <si>
    <t>ПРИЛОЖЕНИЕ №2                                                                                                               к основной образовательной программе начального общего образования</t>
  </si>
  <si>
    <t>о</t>
  </si>
  <si>
    <t>ПРИЛОЖЕНИЕ №3                                                                                                                к основной образовательной программе начального общего образования        ГБПОУ СО "СМХК"</t>
  </si>
  <si>
    <t>образовательная деятельность</t>
  </si>
  <si>
    <t>промежуточная аттестация</t>
  </si>
  <si>
    <t>Обозначения:</t>
  </si>
  <si>
    <t>четверть</t>
  </si>
  <si>
    <t>дата</t>
  </si>
  <si>
    <t xml:space="preserve">начало   </t>
  </si>
  <si>
    <t>Продолжительность (календарных дней)</t>
  </si>
  <si>
    <t>1 классы</t>
  </si>
  <si>
    <t xml:space="preserve">I </t>
  </si>
  <si>
    <t>II</t>
  </si>
  <si>
    <t>III</t>
  </si>
  <si>
    <t>IV</t>
  </si>
  <si>
    <t>дополнительные каникулы</t>
  </si>
  <si>
    <t xml:space="preserve">КАЛЕНДАРНЫЙ УЧЕБНЫЙ ГРАФИК                       </t>
  </si>
  <si>
    <t>1. Календарный учебный график</t>
  </si>
  <si>
    <t>24-30</t>
  </si>
  <si>
    <t>5-11</t>
  </si>
  <si>
    <t>12-18</t>
  </si>
  <si>
    <t>6-12</t>
  </si>
  <si>
    <t>13-19</t>
  </si>
  <si>
    <t>20-26</t>
  </si>
  <si>
    <t>3-9</t>
  </si>
  <si>
    <t>10-16</t>
  </si>
  <si>
    <t>17-23</t>
  </si>
  <si>
    <t>1-7</t>
  </si>
  <si>
    <t>8-14</t>
  </si>
  <si>
    <t>15-21</t>
  </si>
  <si>
    <t>22-28</t>
  </si>
  <si>
    <t>19-25</t>
  </si>
  <si>
    <t xml:space="preserve">окончание                  </t>
  </si>
  <si>
    <t xml:space="preserve">Начало               </t>
  </si>
  <si>
    <t xml:space="preserve">Окончание      </t>
  </si>
  <si>
    <t xml:space="preserve">             основная образовательная программа  начального общего образования                                </t>
  </si>
  <si>
    <t xml:space="preserve"> 2023-2024  уч. год</t>
  </si>
  <si>
    <t>30.10-5.11</t>
  </si>
  <si>
    <t>27.11-3.12</t>
  </si>
  <si>
    <t>29.01-4.02</t>
  </si>
  <si>
    <t>26.02-3.03</t>
  </si>
  <si>
    <t xml:space="preserve">2.04-5.05 </t>
  </si>
  <si>
    <t>27.05-2.06</t>
  </si>
  <si>
    <t>29.07-4.08</t>
  </si>
  <si>
    <t xml:space="preserve"> 1- 10</t>
  </si>
  <si>
    <t xml:space="preserve"> 11- 17</t>
  </si>
  <si>
    <t xml:space="preserve"> 18- 24</t>
  </si>
  <si>
    <t xml:space="preserve"> 29- 30</t>
  </si>
  <si>
    <t xml:space="preserve"> 2- 8</t>
  </si>
  <si>
    <t xml:space="preserve"> 9-15</t>
  </si>
  <si>
    <t xml:space="preserve"> 16-22</t>
  </si>
  <si>
    <t xml:space="preserve"> 23-29</t>
  </si>
  <si>
    <t>4-10</t>
  </si>
  <si>
    <t>11-17</t>
  </si>
  <si>
    <t>18-24</t>
  </si>
  <si>
    <t xml:space="preserve"> 25-31</t>
  </si>
  <si>
    <t>25-31</t>
  </si>
  <si>
    <t>12-19</t>
  </si>
  <si>
    <t>26-31</t>
  </si>
  <si>
    <t>№ недели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</si>
  <si>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</si>
  <si>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</si>
  <si>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</si>
  <si>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</si>
  <si>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</si>
  <si>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</si>
  <si>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</si>
  <si>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</si>
  <si>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</si>
  <si>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</si>
  <si>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</si>
  <si>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</si>
  <si>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</si>
  <si>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</si>
  <si>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</si>
  <si>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</si>
  <si>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</si>
  <si>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</si>
  <si>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</si>
  <si>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</si>
  <si>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</si>
  <si>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</si>
  <si>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</si>
  <si>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</si>
  <si>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</si>
  <si>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</si>
  <si>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</si>
  <si>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</si>
  <si>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</si>
  <si>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</si>
  <si>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</si>
  <si>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</si>
  <si>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</si>
  <si>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</si>
  <si>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</si>
  <si>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</si>
  <si>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</si>
  <si>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</si>
  <si>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</si>
  <si>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</si>
  <si>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</si>
  <si>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</si>
  <si>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</si>
  <si>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    24.05.2024</t>
  </si>
  <si>
    <t xml:space="preserve">25.12.2023-29.12.2023; </t>
  </si>
  <si>
    <t>18.03.2024-24.03.2024;</t>
  </si>
  <si>
    <t>18.05.2023 - 23.05.2022</t>
  </si>
  <si>
    <t xml:space="preserve">Промежуточная аттестация (четвертная) у 2-4 классов:  </t>
  </si>
  <si>
    <t xml:space="preserve">23.10.2023 -29.10.2023 ;   </t>
  </si>
  <si>
    <t>Изобразительное искусство***</t>
  </si>
  <si>
    <t>Технология***</t>
  </si>
  <si>
    <t>Искусство****</t>
  </si>
  <si>
    <t xml:space="preserve"> Внеурочная деятельность****</t>
  </si>
  <si>
    <t>Часть, формируемая участниками образовательных отношений****</t>
  </si>
  <si>
    <t xml:space="preserve">       Особенности реализации образовательной программы начального общего образования  ГБПОУ СО "СМХК"   связанны с учётом образовательных потребностей и запросов участников образовательных отношений в целях создания условий для художественного образования и эстетического воспитания детей, обладающих выдающимися творческими способностями в области музыкального искусства.                                                                              – обеспечение получения детьми, проявившими выдающиеся способности в области музыкального искусства, качественного начального общего образования; 
– создание условий для приобретения детьми, проявившими выдающиеся способности в области музыкального искусства (инструментального и (или) хорового исполнительства), знаний, умений и навыков в области музыкального искусства, опыта творческой деятельности и осуществления их подготовки к получению профессионального образования в области музыкального искусства;
– обеспечение преемственности образовательных программ начального общего образования и образовательных программ среднего профессионального образования, интегрированных с образовательными программами основного общего и среднего общего образования, по специальности 53.02.06 Хоровое дирижирование;                                                                                              ***В целях выполнения требований СанПИн по сохранению недельной нагрузки обучающихся, сокращено количество  часов по предметам " Технология" и "Изобраазительное искусство" . При  изучении данные предмету чередуются понедельно.</t>
  </si>
  <si>
    <t>Основы ЛФК</t>
  </si>
  <si>
    <t>Учелые ручки</t>
  </si>
  <si>
    <t xml:space="preserve">**** В часть, формируемую участниками образовательного процесса входит комплекс профильных учебных предметов в области музыкального исполнительства, реализуемых за счет часов, предусмотренных ФГОС НОО на реализацию части учебного плана, формируемой участниками образовательных отношений и /или за счет часов, предусмотренных ФГОС НОО на реализацию плана внеурочной деятельности. Данная часть учебного плана обеспечивает приобретение обучающимися знаний, умений и навыков, необходимых для реализации их творческого потенциала и дальнейшего получения профессионального образования. С 1 01.2025 г. данны предмет реализуется  в части, формируемой участниками образовательных отношений. </t>
  </si>
  <si>
    <t>на 2025 -2026 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</si>
</sst>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name val="Arial Cyr"/>
      <charset val="204"/>
    </font>
    <font>
      <sz val="8"/>
      <color rgb="FF000000"/>
      <name val="Times New Roman"/>
      <family val="1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i/>
      <sz val="12"/>
      <name val="Arial Cyr"/>
      <charset val="204"/>
    </font>
    <font>
      <b/>
      <i/>
      <sz val="9"/>
      <name val="Arial Cyr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8"/>
      <name val="Times New Roman"/>
      <family val="1"/>
      <charset val="204"/>
    </font>
    <font>
      <sz val="14"/>
      <name val="Arial Cyr"/>
      <charset val="204"/>
    </font>
    <font>
      <u/>
      <sz val="14"/>
      <name val="Arial Cyr"/>
      <charset val="204"/>
    </font>
    <font>
      <sz val="11"/>
      <color rgb="FF000000"/>
      <name val="Arial"/>
      <family val="2"/>
      <charset val="204"/>
    </font>
    <font>
      <sz val="10"/>
      <color theme="3" tint="0.3999755851924192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rgb="FF3F3F3F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7" fillId="3" borderId="0" applyBorder="0" applyProtection="0"/>
    <xf numFmtId="0" fontId="22" fillId="6" borderId="44" applyNumberFormat="0" applyAlignment="0" applyProtection="0"/>
  </cellStyleXfs>
  <cellXfs count="385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4" fillId="0" borderId="0" xfId="0" applyFont="1"/>
    <xf numFmtId="0" fontId="4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Fill="1"/>
    <xf numFmtId="164" fontId="0" fillId="0" borderId="0" xfId="0" applyNumberFormat="1"/>
    <xf numFmtId="0" fontId="12" fillId="0" borderId="12" xfId="0" applyFont="1" applyFill="1" applyBorder="1" applyAlignment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1" fontId="12" fillId="4" borderId="3" xfId="0" applyNumberFormat="1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1" fontId="12" fillId="4" borderId="6" xfId="1" applyNumberFormat="1" applyFont="1" applyFill="1" applyBorder="1" applyAlignment="1" applyProtection="1">
      <alignment horizontal="center" vertical="top" wrapText="1"/>
    </xf>
    <xf numFmtId="0" fontId="12" fillId="4" borderId="6" xfId="0" applyFont="1" applyFill="1" applyBorder="1" applyAlignment="1">
      <alignment horizontal="center" vertical="top" wrapText="1"/>
    </xf>
    <xf numFmtId="0" fontId="12" fillId="4" borderId="6" xfId="1" applyFont="1" applyFill="1" applyBorder="1" applyAlignment="1" applyProtection="1">
      <alignment horizontal="center" vertical="top" wrapText="1"/>
    </xf>
    <xf numFmtId="164" fontId="12" fillId="4" borderId="6" xfId="0" applyNumberFormat="1" applyFont="1" applyFill="1" applyBorder="1" applyAlignment="1">
      <alignment horizontal="center" vertical="top" wrapText="1"/>
    </xf>
    <xf numFmtId="0" fontId="12" fillId="4" borderId="27" xfId="1" applyFont="1" applyFill="1" applyBorder="1" applyAlignment="1" applyProtection="1">
      <alignment horizontal="center" vertical="top" wrapText="1"/>
    </xf>
    <xf numFmtId="1" fontId="12" fillId="4" borderId="15" xfId="0" applyNumberFormat="1" applyFont="1" applyFill="1" applyBorder="1" applyAlignment="1">
      <alignment horizontal="center" vertical="top" wrapText="1"/>
    </xf>
    <xf numFmtId="0" fontId="12" fillId="4" borderId="17" xfId="0" applyFont="1" applyFill="1" applyBorder="1" applyAlignment="1">
      <alignment horizontal="center" vertical="top" wrapText="1"/>
    </xf>
    <xf numFmtId="0" fontId="12" fillId="4" borderId="18" xfId="0" applyFont="1" applyFill="1" applyBorder="1" applyAlignment="1">
      <alignment horizontal="center" vertical="top" wrapText="1"/>
    </xf>
    <xf numFmtId="0" fontId="12" fillId="4" borderId="18" xfId="1" applyFont="1" applyFill="1" applyBorder="1" applyAlignment="1" applyProtection="1">
      <alignment horizontal="center" vertical="top" wrapText="1"/>
    </xf>
    <xf numFmtId="0" fontId="12" fillId="4" borderId="30" xfId="1" applyFont="1" applyFill="1" applyBorder="1" applyAlignment="1" applyProtection="1">
      <alignment horizontal="center" vertical="top" wrapText="1"/>
    </xf>
    <xf numFmtId="1" fontId="12" fillId="4" borderId="20" xfId="0" applyNumberFormat="1" applyFont="1" applyFill="1" applyBorder="1" applyAlignment="1">
      <alignment horizontal="center" vertical="top" wrapText="1"/>
    </xf>
    <xf numFmtId="0" fontId="12" fillId="4" borderId="21" xfId="0" applyFont="1" applyFill="1" applyBorder="1" applyAlignment="1">
      <alignment horizontal="center" vertical="top" wrapText="1"/>
    </xf>
    <xf numFmtId="0" fontId="12" fillId="4" borderId="22" xfId="1" applyFont="1" applyFill="1" applyBorder="1" applyAlignment="1" applyProtection="1">
      <alignment horizontal="center" vertical="top" wrapText="1"/>
    </xf>
    <xf numFmtId="0" fontId="12" fillId="4" borderId="22" xfId="0" applyFont="1" applyFill="1" applyBorder="1" applyAlignment="1">
      <alignment horizontal="center" vertical="top" wrapText="1"/>
    </xf>
    <xf numFmtId="0" fontId="12" fillId="4" borderId="31" xfId="1" applyFont="1" applyFill="1" applyBorder="1" applyAlignment="1" applyProtection="1">
      <alignment horizontal="center" vertical="top" wrapText="1"/>
    </xf>
    <xf numFmtId="1" fontId="13" fillId="2" borderId="20" xfId="0" applyNumberFormat="1" applyFont="1" applyFill="1" applyBorder="1" applyAlignment="1">
      <alignment horizontal="center" vertical="top" wrapText="1"/>
    </xf>
    <xf numFmtId="1" fontId="13" fillId="2" borderId="21" xfId="0" applyNumberFormat="1" applyFont="1" applyFill="1" applyBorder="1" applyAlignment="1">
      <alignment horizontal="center" vertical="top" wrapText="1"/>
    </xf>
    <xf numFmtId="1" fontId="13" fillId="2" borderId="22" xfId="0" applyNumberFormat="1" applyFont="1" applyFill="1" applyBorder="1" applyAlignment="1">
      <alignment horizontal="center" vertical="top" wrapText="1"/>
    </xf>
    <xf numFmtId="1" fontId="13" fillId="2" borderId="31" xfId="0" applyNumberFormat="1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1" applyFont="1" applyFill="1" applyBorder="1" applyAlignment="1" applyProtection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12" fillId="0" borderId="13" xfId="1" applyFont="1" applyFill="1" applyBorder="1" applyAlignment="1" applyProtection="1">
      <alignment horizontal="center" vertical="top" wrapText="1"/>
    </xf>
    <xf numFmtId="0" fontId="12" fillId="0" borderId="13" xfId="0" applyFont="1" applyFill="1" applyBorder="1" applyAlignment="1">
      <alignment horizontal="center" vertical="top" wrapText="1"/>
    </xf>
    <xf numFmtId="0" fontId="12" fillId="0" borderId="29" xfId="1" applyFont="1" applyFill="1" applyBorder="1" applyAlignment="1" applyProtection="1">
      <alignment horizontal="center" vertical="top" wrapText="1"/>
    </xf>
    <xf numFmtId="1" fontId="12" fillId="0" borderId="12" xfId="0" applyNumberFormat="1" applyFont="1" applyFill="1" applyBorder="1" applyAlignment="1">
      <alignment horizontal="center" vertical="top" wrapText="1"/>
    </xf>
    <xf numFmtId="1" fontId="12" fillId="0" borderId="13" xfId="0" applyNumberFormat="1" applyFont="1" applyFill="1" applyBorder="1" applyAlignment="1">
      <alignment horizontal="center" vertical="top" wrapText="1"/>
    </xf>
    <xf numFmtId="1" fontId="12" fillId="0" borderId="13" xfId="1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12" fillId="0" borderId="3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35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1" fontId="13" fillId="0" borderId="25" xfId="0" applyNumberFormat="1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4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16" fillId="0" borderId="0" xfId="0" applyFont="1" applyAlignment="1"/>
    <xf numFmtId="0" fontId="17" fillId="0" borderId="0" xfId="0" applyFont="1" applyAlignment="1">
      <alignment wrapText="1"/>
    </xf>
    <xf numFmtId="0" fontId="18" fillId="0" borderId="0" xfId="0" applyFont="1" applyFill="1"/>
    <xf numFmtId="0" fontId="18" fillId="0" borderId="20" xfId="0" applyFont="1" applyFill="1" applyBorder="1"/>
    <xf numFmtId="0" fontId="8" fillId="0" borderId="0" xfId="0" applyFont="1"/>
    <xf numFmtId="0" fontId="5" fillId="0" borderId="0" xfId="0" applyFont="1" applyBorder="1"/>
    <xf numFmtId="0" fontId="8" fillId="0" borderId="9" xfId="0" applyFont="1" applyBorder="1" applyAlignment="1"/>
    <xf numFmtId="0" fontId="8" fillId="0" borderId="43" xfId="0" applyFont="1" applyBorder="1" applyAlignment="1"/>
    <xf numFmtId="0" fontId="8" fillId="0" borderId="8" xfId="0" applyFont="1" applyBorder="1" applyAlignment="1"/>
    <xf numFmtId="0" fontId="8" fillId="0" borderId="4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20" xfId="0" applyFont="1" applyFill="1" applyBorder="1"/>
    <xf numFmtId="0" fontId="2" fillId="0" borderId="0" xfId="0" applyFont="1" applyBorder="1"/>
    <xf numFmtId="0" fontId="8" fillId="0" borderId="0" xfId="0" applyFont="1" applyAlignment="1"/>
    <xf numFmtId="0" fontId="8" fillId="0" borderId="23" xfId="0" applyFont="1" applyBorder="1" applyAlignment="1"/>
    <xf numFmtId="0" fontId="8" fillId="0" borderId="47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/>
    <xf numFmtId="0" fontId="19" fillId="4" borderId="0" xfId="0" applyFont="1" applyFill="1" applyBorder="1" applyAlignment="1">
      <alignment horizontal="center" wrapText="1"/>
    </xf>
    <xf numFmtId="0" fontId="9" fillId="0" borderId="0" xfId="0" applyFont="1" applyAlignment="1">
      <alignment vertical="top" wrapText="1"/>
    </xf>
    <xf numFmtId="0" fontId="23" fillId="4" borderId="0" xfId="2" applyFont="1" applyFill="1" applyBorder="1" applyAlignment="1">
      <alignment vertical="center" shrinkToFit="1"/>
    </xf>
    <xf numFmtId="0" fontId="16" fillId="4" borderId="13" xfId="0" applyFont="1" applyFill="1" applyBorder="1" applyAlignment="1">
      <alignment horizontal="center" vertical="top" wrapText="1"/>
    </xf>
    <xf numFmtId="0" fontId="16" fillId="4" borderId="13" xfId="0" applyFont="1" applyFill="1" applyBorder="1" applyAlignment="1">
      <alignment horizontal="center" textRotation="255"/>
    </xf>
    <xf numFmtId="0" fontId="16" fillId="4" borderId="13" xfId="0" applyFont="1" applyFill="1" applyBorder="1"/>
    <xf numFmtId="0" fontId="16" fillId="4" borderId="13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vertical="top" wrapText="1"/>
    </xf>
    <xf numFmtId="0" fontId="16" fillId="4" borderId="18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textRotation="255"/>
    </xf>
    <xf numFmtId="0" fontId="16" fillId="4" borderId="18" xfId="0" applyFont="1" applyFill="1" applyBorder="1"/>
    <xf numFmtId="0" fontId="23" fillId="4" borderId="0" xfId="0" applyFont="1" applyFill="1" applyBorder="1" applyAlignment="1"/>
    <xf numFmtId="0" fontId="16" fillId="4" borderId="0" xfId="0" applyFont="1" applyFill="1" applyBorder="1" applyAlignment="1">
      <alignment horizontal="center" textRotation="255"/>
    </xf>
    <xf numFmtId="0" fontId="16" fillId="4" borderId="0" xfId="0" applyFont="1" applyFill="1" applyBorder="1" applyAlignment="1">
      <alignment horizontal="center" vertical="top" wrapText="1"/>
    </xf>
    <xf numFmtId="0" fontId="16" fillId="4" borderId="0" xfId="0" applyFont="1" applyFill="1" applyBorder="1"/>
    <xf numFmtId="0" fontId="16" fillId="4" borderId="0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center" textRotation="255"/>
    </xf>
    <xf numFmtId="0" fontId="16" fillId="4" borderId="12" xfId="0" applyFont="1" applyFill="1" applyBorder="1" applyAlignment="1">
      <alignment horizontal="center" vertical="top" wrapText="1"/>
    </xf>
    <xf numFmtId="0" fontId="16" fillId="4" borderId="29" xfId="0" applyFont="1" applyFill="1" applyBorder="1" applyAlignment="1">
      <alignment horizontal="center" textRotation="255"/>
    </xf>
    <xf numFmtId="0" fontId="25" fillId="4" borderId="13" xfId="0" applyFont="1" applyFill="1" applyBorder="1" applyAlignment="1">
      <alignment horizontal="center" vertical="top" wrapText="1"/>
    </xf>
    <xf numFmtId="0" fontId="16" fillId="4" borderId="22" xfId="0" applyFont="1" applyFill="1" applyBorder="1" applyAlignment="1">
      <alignment horizontal="center" textRotation="255"/>
    </xf>
    <xf numFmtId="0" fontId="25" fillId="4" borderId="18" xfId="0" applyFont="1" applyFill="1" applyBorder="1" applyAlignment="1">
      <alignment horizontal="center" vertical="top" wrapText="1"/>
    </xf>
    <xf numFmtId="0" fontId="16" fillId="4" borderId="30" xfId="0" applyFont="1" applyFill="1" applyBorder="1" applyAlignment="1">
      <alignment horizontal="center" textRotation="255"/>
    </xf>
    <xf numFmtId="0" fontId="8" fillId="0" borderId="5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 applyAlignment="1"/>
    <xf numFmtId="0" fontId="8" fillId="0" borderId="36" xfId="0" applyFont="1" applyBorder="1" applyAlignment="1"/>
    <xf numFmtId="0" fontId="9" fillId="0" borderId="57" xfId="0" applyFont="1" applyBorder="1" applyAlignment="1">
      <alignment horizontal="center"/>
    </xf>
    <xf numFmtId="0" fontId="16" fillId="0" borderId="58" xfId="0" applyFont="1" applyBorder="1" applyAlignment="1"/>
    <xf numFmtId="0" fontId="9" fillId="0" borderId="58" xfId="0" applyFont="1" applyBorder="1" applyAlignment="1">
      <alignment horizontal="center" vertical="top" wrapText="1"/>
    </xf>
    <xf numFmtId="0" fontId="16" fillId="4" borderId="17" xfId="0" applyFont="1" applyFill="1" applyBorder="1" applyAlignment="1">
      <alignment horizontal="center" vertical="top" wrapText="1"/>
    </xf>
    <xf numFmtId="0" fontId="9" fillId="0" borderId="46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25" fillId="4" borderId="21" xfId="0" applyFont="1" applyFill="1" applyBorder="1" applyAlignment="1">
      <alignment horizontal="center" vertical="top" wrapText="1"/>
    </xf>
    <xf numFmtId="0" fontId="16" fillId="4" borderId="31" xfId="0" applyFont="1" applyFill="1" applyBorder="1" applyAlignment="1">
      <alignment horizontal="center" textRotation="255"/>
    </xf>
    <xf numFmtId="0" fontId="25" fillId="0" borderId="46" xfId="0" applyFont="1" applyBorder="1" applyAlignment="1">
      <alignment horizontal="center" vertical="top" wrapText="1"/>
    </xf>
    <xf numFmtId="0" fontId="16" fillId="4" borderId="20" xfId="0" applyFont="1" applyFill="1" applyBorder="1" applyAlignment="1">
      <alignment horizontal="center" textRotation="255"/>
    </xf>
    <xf numFmtId="0" fontId="25" fillId="4" borderId="20" xfId="0" applyFont="1" applyFill="1" applyBorder="1" applyAlignment="1">
      <alignment horizontal="center" vertical="top" wrapText="1"/>
    </xf>
    <xf numFmtId="0" fontId="8" fillId="0" borderId="20" xfId="0" applyFont="1" applyBorder="1" applyAlignment="1"/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5" xfId="0" applyFont="1" applyBorder="1" applyAlignment="1"/>
    <xf numFmtId="0" fontId="16" fillId="4" borderId="21" xfId="0" applyFont="1" applyFill="1" applyBorder="1" applyAlignment="1">
      <alignment horizontal="center" textRotation="255"/>
    </xf>
    <xf numFmtId="0" fontId="2" fillId="4" borderId="0" xfId="0" applyFont="1" applyFill="1" applyBorder="1"/>
    <xf numFmtId="0" fontId="19" fillId="0" borderId="0" xfId="0" applyFont="1" applyBorder="1" applyAlignment="1">
      <alignment vertical="top" wrapText="1"/>
    </xf>
    <xf numFmtId="0" fontId="19" fillId="4" borderId="0" xfId="0" applyFont="1" applyFill="1" applyBorder="1" applyAlignment="1">
      <alignment vertical="top" wrapText="1"/>
    </xf>
    <xf numFmtId="0" fontId="19" fillId="4" borderId="0" xfId="0" applyFont="1" applyFill="1" applyBorder="1" applyAlignment="1">
      <alignment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top" wrapText="1"/>
    </xf>
    <xf numFmtId="49" fontId="23" fillId="4" borderId="0" xfId="2" applyNumberFormat="1" applyFont="1" applyFill="1" applyBorder="1" applyAlignment="1">
      <alignment horizontal="center" vertical="center" textRotation="90" shrinkToFit="1"/>
    </xf>
    <xf numFmtId="0" fontId="23" fillId="4" borderId="0" xfId="2" applyFont="1" applyFill="1" applyBorder="1" applyAlignment="1">
      <alignment horizontal="center" vertical="center" shrinkToFit="1"/>
    </xf>
    <xf numFmtId="49" fontId="23" fillId="5" borderId="5" xfId="2" applyNumberFormat="1" applyFont="1" applyFill="1" applyBorder="1" applyAlignment="1">
      <alignment horizontal="center" vertical="center" textRotation="90" shrinkToFit="1"/>
    </xf>
    <xf numFmtId="49" fontId="23" fillId="5" borderId="6" xfId="2" applyNumberFormat="1" applyFont="1" applyFill="1" applyBorder="1" applyAlignment="1">
      <alignment horizontal="center" vertical="center" textRotation="90" shrinkToFit="1"/>
    </xf>
    <xf numFmtId="49" fontId="23" fillId="5" borderId="45" xfId="2" applyNumberFormat="1" applyFont="1" applyFill="1" applyBorder="1" applyAlignment="1">
      <alignment horizontal="center" vertical="center" textRotation="90" shrinkToFit="1"/>
    </xf>
    <xf numFmtId="0" fontId="23" fillId="4" borderId="0" xfId="0" applyFont="1" applyFill="1" applyBorder="1" applyAlignment="1">
      <alignment horizontal="center"/>
    </xf>
    <xf numFmtId="49" fontId="23" fillId="5" borderId="4" xfId="2" applyNumberFormat="1" applyFont="1" applyFill="1" applyBorder="1" applyAlignment="1">
      <alignment horizontal="center" vertical="center" textRotation="90" shrinkToFit="1"/>
    </xf>
    <xf numFmtId="49" fontId="23" fillId="5" borderId="52" xfId="2" applyNumberFormat="1" applyFont="1" applyFill="1" applyBorder="1" applyAlignment="1">
      <alignment horizontal="center" vertical="center" textRotation="90" shrinkToFit="1"/>
    </xf>
    <xf numFmtId="49" fontId="23" fillId="5" borderId="51" xfId="2" applyNumberFormat="1" applyFont="1" applyFill="1" applyBorder="1" applyAlignment="1">
      <alignment horizontal="center" vertical="center" textRotation="90" shrinkToFit="1"/>
    </xf>
    <xf numFmtId="0" fontId="23" fillId="5" borderId="50" xfId="2" applyFont="1" applyFill="1" applyBorder="1" applyAlignment="1">
      <alignment horizontal="center" vertical="center" textRotation="90" shrinkToFit="1"/>
    </xf>
    <xf numFmtId="0" fontId="23" fillId="5" borderId="52" xfId="2" applyFont="1" applyFill="1" applyBorder="1" applyAlignment="1">
      <alignment horizontal="center" vertical="center" textRotation="90" shrinkToFit="1"/>
    </xf>
    <xf numFmtId="0" fontId="23" fillId="5" borderId="53" xfId="2" applyFont="1" applyFill="1" applyBorder="1" applyAlignment="1">
      <alignment horizontal="center" vertical="center" textRotation="90" shrinkToFit="1"/>
    </xf>
    <xf numFmtId="49" fontId="23" fillId="5" borderId="55" xfId="2" applyNumberFormat="1" applyFont="1" applyFill="1" applyBorder="1" applyAlignment="1">
      <alignment horizontal="center" vertical="center" textRotation="90" shrinkToFit="1"/>
    </xf>
    <xf numFmtId="49" fontId="23" fillId="5" borderId="56" xfId="2" applyNumberFormat="1" applyFont="1" applyFill="1" applyBorder="1" applyAlignment="1">
      <alignment horizontal="center" vertical="center" textRotation="90" shrinkToFit="1"/>
    </xf>
    <xf numFmtId="49" fontId="23" fillId="5" borderId="54" xfId="2" applyNumberFormat="1" applyFont="1" applyFill="1" applyBorder="1" applyAlignment="1">
      <alignment horizontal="center" vertical="center" textRotation="90" shrinkToFit="1"/>
    </xf>
    <xf numFmtId="49" fontId="23" fillId="5" borderId="27" xfId="2" applyNumberFormat="1" applyFont="1" applyFill="1" applyBorder="1" applyAlignment="1">
      <alignment horizontal="center" vertical="center" textRotation="90" shrinkToFit="1"/>
    </xf>
    <xf numFmtId="49" fontId="23" fillId="5" borderId="49" xfId="2" applyNumberFormat="1" applyFont="1" applyFill="1" applyBorder="1" applyAlignment="1">
      <alignment horizontal="center" vertical="center" textRotation="90" shrinkToFit="1"/>
    </xf>
    <xf numFmtId="0" fontId="16" fillId="4" borderId="26" xfId="0" applyFont="1" applyFill="1" applyBorder="1" applyAlignment="1">
      <alignment horizontal="center" vertical="top" wrapText="1"/>
    </xf>
    <xf numFmtId="0" fontId="16" fillId="4" borderId="61" xfId="0" applyFont="1" applyFill="1" applyBorder="1" applyAlignment="1">
      <alignment horizontal="center" vertical="top" wrapText="1"/>
    </xf>
    <xf numFmtId="0" fontId="16" fillId="4" borderId="61" xfId="0" applyFont="1" applyFill="1" applyBorder="1"/>
    <xf numFmtId="0" fontId="16" fillId="4" borderId="61" xfId="0" applyFont="1" applyFill="1" applyBorder="1" applyAlignment="1">
      <alignment horizontal="center" textRotation="255"/>
    </xf>
    <xf numFmtId="0" fontId="16" fillId="4" borderId="61" xfId="0" applyFont="1" applyFill="1" applyBorder="1" applyAlignment="1">
      <alignment horizontal="center" wrapText="1"/>
    </xf>
    <xf numFmtId="0" fontId="16" fillId="4" borderId="62" xfId="0" applyFont="1" applyFill="1" applyBorder="1" applyAlignment="1">
      <alignment horizontal="center" textRotation="255"/>
    </xf>
    <xf numFmtId="0" fontId="8" fillId="0" borderId="23" xfId="0" applyFont="1" applyBorder="1" applyAlignment="1">
      <alignment horizontal="center"/>
    </xf>
    <xf numFmtId="0" fontId="16" fillId="4" borderId="35" xfId="0" applyFont="1" applyFill="1" applyBorder="1" applyAlignment="1">
      <alignment horizontal="center" vertical="center" textRotation="90" shrinkToFit="1"/>
    </xf>
    <xf numFmtId="0" fontId="23" fillId="4" borderId="40" xfId="0" applyFont="1" applyFill="1" applyBorder="1" applyAlignment="1">
      <alignment horizontal="center" vertical="center" textRotation="90" shrinkToFit="1"/>
    </xf>
    <xf numFmtId="49" fontId="23" fillId="5" borderId="61" xfId="2" applyNumberFormat="1" applyFont="1" applyFill="1" applyBorder="1" applyAlignment="1">
      <alignment horizontal="center" vertical="center" textRotation="90" shrinkToFit="1"/>
    </xf>
    <xf numFmtId="49" fontId="23" fillId="5" borderId="64" xfId="2" applyNumberFormat="1" applyFont="1" applyFill="1" applyBorder="1" applyAlignment="1">
      <alignment horizontal="center" vertical="center" textRotation="90" shrinkToFit="1"/>
    </xf>
    <xf numFmtId="49" fontId="23" fillId="5" borderId="3" xfId="2" applyNumberFormat="1" applyFont="1" applyFill="1" applyBorder="1" applyAlignment="1">
      <alignment horizontal="center" vertical="center" textRotation="90" shrinkToFit="1"/>
    </xf>
    <xf numFmtId="49" fontId="23" fillId="5" borderId="34" xfId="2" applyNumberFormat="1" applyFont="1" applyFill="1" applyBorder="1" applyAlignment="1">
      <alignment horizontal="center" vertical="center" textRotation="90" shrinkToFit="1"/>
    </xf>
    <xf numFmtId="49" fontId="23" fillId="5" borderId="65" xfId="2" applyNumberFormat="1" applyFont="1" applyFill="1" applyBorder="1" applyAlignment="1">
      <alignment horizontal="center" vertical="center" textRotation="90" shrinkToFit="1"/>
    </xf>
    <xf numFmtId="49" fontId="23" fillId="5" borderId="50" xfId="2" applyNumberFormat="1" applyFont="1" applyFill="1" applyBorder="1" applyAlignment="1">
      <alignment horizontal="center" vertical="center" textRotation="90" shrinkToFit="1"/>
    </xf>
    <xf numFmtId="0" fontId="5" fillId="4" borderId="20" xfId="0" applyFont="1" applyFill="1" applyBorder="1" applyAlignment="1">
      <alignment horizontal="center" vertical="center" shrinkToFit="1"/>
    </xf>
    <xf numFmtId="0" fontId="5" fillId="5" borderId="67" xfId="2" applyFont="1" applyFill="1" applyBorder="1" applyAlignment="1">
      <alignment horizontal="center" vertical="center" shrinkToFit="1"/>
    </xf>
    <xf numFmtId="0" fontId="5" fillId="7" borderId="22" xfId="2" applyFont="1" applyFill="1" applyBorder="1" applyAlignment="1">
      <alignment horizontal="center" vertical="center" shrinkToFit="1"/>
    </xf>
    <xf numFmtId="49" fontId="5" fillId="7" borderId="22" xfId="2" applyNumberFormat="1" applyFont="1" applyFill="1" applyBorder="1" applyAlignment="1">
      <alignment horizontal="center" vertical="center" shrinkToFit="1"/>
    </xf>
    <xf numFmtId="49" fontId="5" fillId="7" borderId="66" xfId="2" applyNumberFormat="1" applyFont="1" applyFill="1" applyBorder="1" applyAlignment="1">
      <alignment horizontal="center" vertical="center" shrinkToFit="1"/>
    </xf>
    <xf numFmtId="49" fontId="5" fillId="7" borderId="20" xfId="2" applyNumberFormat="1" applyFont="1" applyFill="1" applyBorder="1" applyAlignment="1">
      <alignment horizontal="center" vertical="center" shrinkToFit="1"/>
    </xf>
    <xf numFmtId="49" fontId="5" fillId="7" borderId="0" xfId="2" applyNumberFormat="1" applyFont="1" applyFill="1" applyBorder="1" applyAlignment="1">
      <alignment horizontal="center" vertical="center" shrinkToFit="1"/>
    </xf>
    <xf numFmtId="0" fontId="23" fillId="4" borderId="0" xfId="0" applyFont="1" applyFill="1" applyBorder="1" applyAlignment="1">
      <alignment horizontal="center" shrinkToFit="1"/>
    </xf>
    <xf numFmtId="49" fontId="23" fillId="0" borderId="0" xfId="2" applyNumberFormat="1" applyFont="1" applyFill="1" applyBorder="1" applyAlignment="1">
      <alignment horizontal="center" vertical="center" shrinkToFit="1"/>
    </xf>
    <xf numFmtId="49" fontId="23" fillId="0" borderId="0" xfId="2" applyNumberFormat="1" applyFont="1" applyFill="1" applyBorder="1" applyAlignment="1">
      <alignment horizontal="center" vertical="center" textRotation="90" shrinkToFit="1"/>
    </xf>
    <xf numFmtId="0" fontId="19" fillId="4" borderId="0" xfId="0" applyFont="1" applyFill="1" applyAlignment="1"/>
    <xf numFmtId="0" fontId="2" fillId="0" borderId="0" xfId="0" applyFont="1" applyAlignment="1"/>
    <xf numFmtId="0" fontId="19" fillId="4" borderId="0" xfId="0" applyFont="1" applyFill="1" applyBorder="1" applyAlignment="1"/>
    <xf numFmtId="0" fontId="26" fillId="4" borderId="0" xfId="0" applyFont="1" applyFill="1" applyAlignment="1">
      <alignment horizontal="center"/>
    </xf>
    <xf numFmtId="0" fontId="26" fillId="0" borderId="0" xfId="0" applyFont="1"/>
    <xf numFmtId="14" fontId="26" fillId="0" borderId="0" xfId="0" applyNumberFormat="1" applyFont="1"/>
    <xf numFmtId="0" fontId="12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2" fontId="15" fillId="0" borderId="13" xfId="0" applyNumberFormat="1" applyFont="1" applyBorder="1" applyAlignment="1">
      <alignment horizontal="left" vertical="top" wrapText="1"/>
    </xf>
    <xf numFmtId="0" fontId="14" fillId="2" borderId="3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1" fontId="13" fillId="2" borderId="16" xfId="0" applyNumberFormat="1" applyFont="1" applyFill="1" applyBorder="1" applyAlignment="1">
      <alignment horizontal="center" vertical="top" wrapText="1"/>
    </xf>
    <xf numFmtId="1" fontId="13" fillId="2" borderId="57" xfId="0" applyNumberFormat="1" applyFont="1" applyFill="1" applyBorder="1" applyAlignment="1">
      <alignment horizontal="center" vertical="top" wrapText="1"/>
    </xf>
    <xf numFmtId="1" fontId="13" fillId="2" borderId="58" xfId="0" applyNumberFormat="1" applyFont="1" applyFill="1" applyBorder="1" applyAlignment="1">
      <alignment horizontal="center" vertical="top" wrapText="1"/>
    </xf>
    <xf numFmtId="1" fontId="13" fillId="2" borderId="72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1" fontId="12" fillId="0" borderId="18" xfId="0" applyNumberFormat="1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center" vertical="top" wrapText="1"/>
    </xf>
    <xf numFmtId="0" fontId="12" fillId="0" borderId="18" xfId="1" applyFont="1" applyFill="1" applyBorder="1" applyAlignment="1" applyProtection="1">
      <alignment horizontal="center" vertical="top" wrapText="1"/>
    </xf>
    <xf numFmtId="1" fontId="12" fillId="0" borderId="18" xfId="1" applyNumberFormat="1" applyFont="1" applyFill="1" applyBorder="1" applyAlignment="1" applyProtection="1">
      <alignment horizontal="center" vertical="top" wrapText="1"/>
    </xf>
    <xf numFmtId="0" fontId="12" fillId="0" borderId="30" xfId="1" applyFont="1" applyFill="1" applyBorder="1" applyAlignment="1" applyProtection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3" xfId="1" applyFont="1" applyFill="1" applyBorder="1" applyAlignment="1" applyProtection="1">
      <alignment horizontal="center" vertical="top" wrapText="1"/>
    </xf>
    <xf numFmtId="0" fontId="11" fillId="0" borderId="29" xfId="1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1" fontId="11" fillId="0" borderId="20" xfId="0" applyNumberFormat="1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0" fontId="11" fillId="0" borderId="22" xfId="1" applyFont="1" applyFill="1" applyBorder="1" applyAlignment="1" applyProtection="1">
      <alignment horizontal="center" vertical="top" wrapText="1"/>
    </xf>
    <xf numFmtId="0" fontId="11" fillId="0" borderId="22" xfId="0" applyFont="1" applyFill="1" applyBorder="1" applyAlignment="1">
      <alignment horizontal="center" vertical="top" wrapText="1"/>
    </xf>
    <xf numFmtId="0" fontId="11" fillId="0" borderId="31" xfId="1" applyFont="1" applyFill="1" applyBorder="1" applyAlignment="1" applyProtection="1">
      <alignment horizontal="center" vertical="top" wrapText="1"/>
    </xf>
    <xf numFmtId="0" fontId="11" fillId="0" borderId="20" xfId="0" applyFont="1" applyFill="1" applyBorder="1" applyAlignment="1">
      <alignment horizontal="center" vertical="top" wrapText="1"/>
    </xf>
    <xf numFmtId="1" fontId="11" fillId="0" borderId="22" xfId="1" applyNumberFormat="1" applyFont="1" applyFill="1" applyBorder="1" applyAlignment="1" applyProtection="1">
      <alignment horizontal="center" vertical="top" wrapText="1"/>
    </xf>
    <xf numFmtId="0" fontId="29" fillId="0" borderId="13" xfId="0" applyFont="1" applyFill="1" applyBorder="1" applyAlignment="1">
      <alignment horizontal="center" vertical="top" wrapText="1"/>
    </xf>
    <xf numFmtId="0" fontId="11" fillId="4" borderId="61" xfId="0" applyFont="1" applyFill="1" applyBorder="1" applyAlignment="1">
      <alignment horizontal="center" vertical="center" textRotation="90" wrapText="1"/>
    </xf>
    <xf numFmtId="0" fontId="11" fillId="4" borderId="13" xfId="0" applyFont="1" applyFill="1" applyBorder="1" applyAlignment="1">
      <alignment horizontal="center" vertical="center" textRotation="90" wrapText="1"/>
    </xf>
    <xf numFmtId="0" fontId="11" fillId="4" borderId="62" xfId="0" applyFont="1" applyFill="1" applyBorder="1" applyAlignment="1">
      <alignment horizontal="center" vertical="center" textRotation="90" wrapText="1"/>
    </xf>
    <xf numFmtId="0" fontId="11" fillId="4" borderId="29" xfId="0" applyFont="1" applyFill="1" applyBorder="1" applyAlignment="1">
      <alignment horizontal="center" vertical="center" textRotation="90" wrapText="1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49" fontId="23" fillId="5" borderId="9" xfId="2" applyNumberFormat="1" applyFont="1" applyFill="1" applyBorder="1" applyAlignment="1">
      <alignment horizontal="center" vertical="center" textRotation="90" shrinkToFit="1"/>
    </xf>
    <xf numFmtId="49" fontId="23" fillId="5" borderId="19" xfId="2" applyNumberFormat="1" applyFont="1" applyFill="1" applyBorder="1" applyAlignment="1">
      <alignment horizontal="center" vertical="center" textRotation="1" shrinkToFit="1"/>
    </xf>
    <xf numFmtId="49" fontId="23" fillId="5" borderId="32" xfId="2" applyNumberFormat="1" applyFont="1" applyFill="1" applyBorder="1" applyAlignment="1">
      <alignment horizontal="center" vertical="center" textRotation="1" shrinkToFit="1"/>
    </xf>
    <xf numFmtId="49" fontId="23" fillId="5" borderId="25" xfId="2" applyNumberFormat="1" applyFont="1" applyFill="1" applyBorder="1" applyAlignment="1">
      <alignment horizontal="center" vertical="center" textRotation="1" shrinkToFit="1"/>
    </xf>
    <xf numFmtId="49" fontId="23" fillId="5" borderId="19" xfId="2" applyNumberFormat="1" applyFont="1" applyFill="1" applyBorder="1" applyAlignment="1">
      <alignment horizontal="center" vertical="center" shrinkToFit="1"/>
    </xf>
    <xf numFmtId="49" fontId="23" fillId="5" borderId="32" xfId="2" applyNumberFormat="1" applyFont="1" applyFill="1" applyBorder="1" applyAlignment="1">
      <alignment horizontal="center" vertical="center" shrinkToFit="1"/>
    </xf>
    <xf numFmtId="49" fontId="23" fillId="5" borderId="25" xfId="2" applyNumberFormat="1" applyFont="1" applyFill="1" applyBorder="1" applyAlignment="1">
      <alignment horizontal="center" vertical="center" shrinkToFit="1"/>
    </xf>
    <xf numFmtId="49" fontId="23" fillId="5" borderId="63" xfId="2" applyNumberFormat="1" applyFont="1" applyFill="1" applyBorder="1" applyAlignment="1">
      <alignment horizontal="center" vertical="center" textRotation="90" shrinkToFit="1"/>
    </xf>
    <xf numFmtId="49" fontId="23" fillId="5" borderId="48" xfId="2" applyNumberFormat="1" applyFont="1" applyFill="1" applyBorder="1" applyAlignment="1">
      <alignment horizontal="center" vertical="center" textRotation="90" shrinkToFit="1"/>
    </xf>
    <xf numFmtId="49" fontId="23" fillId="5" borderId="4" xfId="2" applyNumberFormat="1" applyFont="1" applyFill="1" applyBorder="1" applyAlignment="1">
      <alignment horizontal="center" vertical="center" textRotation="90" shrinkToFit="1"/>
    </xf>
    <xf numFmtId="49" fontId="23" fillId="5" borderId="37" xfId="2" applyNumberFormat="1" applyFont="1" applyFill="1" applyBorder="1" applyAlignment="1">
      <alignment horizontal="center" vertical="center" shrinkToFit="1"/>
    </xf>
    <xf numFmtId="49" fontId="23" fillId="5" borderId="38" xfId="2" applyNumberFormat="1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center" vertical="center" textRotation="90" wrapText="1"/>
    </xf>
    <xf numFmtId="0" fontId="11" fillId="4" borderId="12" xfId="0" applyFont="1" applyFill="1" applyBorder="1" applyAlignment="1">
      <alignment horizontal="center" vertical="center" textRotation="90" wrapText="1"/>
    </xf>
    <xf numFmtId="0" fontId="23" fillId="4" borderId="19" xfId="0" applyFont="1" applyFill="1" applyBorder="1" applyAlignment="1">
      <alignment horizontal="center" shrinkToFit="1"/>
    </xf>
    <xf numFmtId="0" fontId="23" fillId="4" borderId="32" xfId="0" applyFont="1" applyFill="1" applyBorder="1" applyAlignment="1">
      <alignment horizontal="center" shrinkToFit="1"/>
    </xf>
    <xf numFmtId="0" fontId="23" fillId="4" borderId="38" xfId="0" applyFont="1" applyFill="1" applyBorder="1" applyAlignment="1">
      <alignment horizontal="center" shrinkToFit="1"/>
    </xf>
    <xf numFmtId="0" fontId="23" fillId="4" borderId="25" xfId="0" applyFont="1" applyFill="1" applyBorder="1" applyAlignment="1">
      <alignment horizontal="center" shrinkToFit="1"/>
    </xf>
    <xf numFmtId="14" fontId="19" fillId="4" borderId="0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8" fillId="0" borderId="0" xfId="0" applyFont="1" applyFill="1" applyAlignment="1">
      <alignment horizontal="left"/>
    </xf>
    <xf numFmtId="14" fontId="19" fillId="4" borderId="0" xfId="0" applyNumberFormat="1" applyFont="1" applyFill="1" applyBorder="1" applyAlignment="1">
      <alignment horizontal="center" vertical="top" wrapText="1"/>
    </xf>
    <xf numFmtId="0" fontId="19" fillId="4" borderId="0" xfId="0" applyFont="1" applyFill="1" applyBorder="1" applyAlignment="1">
      <alignment horizontal="center" vertical="top" wrapText="1"/>
    </xf>
    <xf numFmtId="0" fontId="19" fillId="4" borderId="37" xfId="0" applyFont="1" applyFill="1" applyBorder="1" applyAlignment="1">
      <alignment horizontal="center" vertical="top" wrapText="1"/>
    </xf>
    <xf numFmtId="0" fontId="19" fillId="4" borderId="38" xfId="0" applyFont="1" applyFill="1" applyBorder="1" applyAlignment="1">
      <alignment horizontal="center" vertical="top" wrapText="1"/>
    </xf>
    <xf numFmtId="0" fontId="19" fillId="4" borderId="39" xfId="0" applyFont="1" applyFill="1" applyBorder="1" applyAlignment="1">
      <alignment horizontal="center" vertical="top" wrapText="1"/>
    </xf>
    <xf numFmtId="0" fontId="19" fillId="4" borderId="35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9" fillId="4" borderId="36" xfId="0" applyFont="1" applyFill="1" applyBorder="1" applyAlignment="1">
      <alignment horizontal="center" vertical="top" wrapText="1"/>
    </xf>
    <xf numFmtId="14" fontId="19" fillId="4" borderId="37" xfId="0" applyNumberFormat="1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4" fillId="0" borderId="37" xfId="0" applyFont="1" applyBorder="1" applyAlignment="1">
      <alignment horizontal="center" vertical="top" wrapText="1"/>
    </xf>
    <xf numFmtId="0" fontId="24" fillId="0" borderId="38" xfId="0" applyFont="1" applyBorder="1" applyAlignment="1">
      <alignment horizontal="center" vertical="top" wrapText="1"/>
    </xf>
    <xf numFmtId="0" fontId="24" fillId="0" borderId="39" xfId="0" applyFont="1" applyBorder="1" applyAlignment="1">
      <alignment horizontal="center" vertical="top" wrapText="1"/>
    </xf>
    <xf numFmtId="0" fontId="24" fillId="0" borderId="35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36" xfId="0" applyFont="1" applyBorder="1" applyAlignment="1">
      <alignment horizontal="center" vertical="top" wrapText="1"/>
    </xf>
    <xf numFmtId="0" fontId="23" fillId="5" borderId="19" xfId="2" applyFont="1" applyFill="1" applyBorder="1" applyAlignment="1">
      <alignment horizontal="center" vertical="center" shrinkToFit="1"/>
    </xf>
    <xf numFmtId="0" fontId="23" fillId="5" borderId="32" xfId="2" applyFont="1" applyFill="1" applyBorder="1" applyAlignment="1">
      <alignment horizontal="center" vertical="center" shrinkToFit="1"/>
    </xf>
    <xf numFmtId="0" fontId="23" fillId="5" borderId="25" xfId="2" applyFont="1" applyFill="1" applyBorder="1" applyAlignment="1">
      <alignment horizontal="center" vertical="center" shrinkToFit="1"/>
    </xf>
    <xf numFmtId="0" fontId="23" fillId="5" borderId="35" xfId="2" applyFont="1" applyFill="1" applyBorder="1" applyAlignment="1">
      <alignment horizontal="center" vertical="center" shrinkToFit="1"/>
    </xf>
    <xf numFmtId="0" fontId="23" fillId="5" borderId="1" xfId="2" applyFont="1" applyFill="1" applyBorder="1" applyAlignment="1">
      <alignment horizontal="center" vertical="center" shrinkToFit="1"/>
    </xf>
    <xf numFmtId="0" fontId="23" fillId="5" borderId="36" xfId="2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top" wrapText="1"/>
    </xf>
    <xf numFmtId="0" fontId="24" fillId="0" borderId="33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34" xfId="0" applyFont="1" applyBorder="1" applyAlignment="1">
      <alignment horizontal="center" vertical="top" wrapText="1"/>
    </xf>
    <xf numFmtId="49" fontId="23" fillId="4" borderId="0" xfId="2" applyNumberFormat="1" applyFont="1" applyFill="1" applyBorder="1" applyAlignment="1">
      <alignment horizontal="center" vertical="center" shrinkToFit="1"/>
    </xf>
    <xf numFmtId="49" fontId="23" fillId="4" borderId="0" xfId="2" applyNumberFormat="1" applyFont="1" applyFill="1" applyBorder="1" applyAlignment="1">
      <alignment horizontal="center" vertical="center" textRotation="90" shrinkToFit="1"/>
    </xf>
    <xf numFmtId="0" fontId="23" fillId="4" borderId="0" xfId="2" applyFont="1" applyFill="1" applyBorder="1" applyAlignment="1">
      <alignment horizontal="center" vertical="center" shrinkToFit="1"/>
    </xf>
    <xf numFmtId="0" fontId="19" fillId="4" borderId="37" xfId="0" applyFont="1" applyFill="1" applyBorder="1" applyAlignment="1">
      <alignment horizontal="center" wrapText="1"/>
    </xf>
    <xf numFmtId="0" fontId="19" fillId="4" borderId="38" xfId="0" applyFont="1" applyFill="1" applyBorder="1" applyAlignment="1">
      <alignment horizontal="center" wrapText="1"/>
    </xf>
    <xf numFmtId="0" fontId="19" fillId="4" borderId="39" xfId="0" applyFont="1" applyFill="1" applyBorder="1" applyAlignment="1">
      <alignment horizontal="center" wrapText="1"/>
    </xf>
    <xf numFmtId="0" fontId="19" fillId="4" borderId="35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wrapText="1"/>
    </xf>
    <xf numFmtId="0" fontId="19" fillId="4" borderId="36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vertical="center" textRotation="90"/>
    </xf>
    <xf numFmtId="0" fontId="23" fillId="4" borderId="0" xfId="2" applyFont="1" applyFill="1" applyBorder="1" applyAlignment="1">
      <alignment horizontal="center" vertical="center" textRotation="90" shrinkToFit="1"/>
    </xf>
    <xf numFmtId="0" fontId="27" fillId="4" borderId="0" xfId="0" applyFont="1" applyFill="1" applyAlignment="1">
      <alignment horizontal="center"/>
    </xf>
    <xf numFmtId="0" fontId="23" fillId="4" borderId="0" xfId="0" applyFont="1" applyFill="1" applyBorder="1" applyAlignment="1">
      <alignment horizontal="center" vertical="center" textRotation="90"/>
    </xf>
    <xf numFmtId="0" fontId="23" fillId="4" borderId="0" xfId="0" applyFont="1" applyFill="1" applyBorder="1" applyAlignment="1">
      <alignment horizontal="center" textRotation="90"/>
    </xf>
    <xf numFmtId="0" fontId="23" fillId="4" borderId="0" xfId="0" applyFont="1" applyFill="1" applyBorder="1" applyAlignment="1">
      <alignment horizontal="center"/>
    </xf>
    <xf numFmtId="49" fontId="23" fillId="4" borderId="0" xfId="2" applyNumberFormat="1" applyFont="1" applyFill="1" applyBorder="1" applyAlignment="1">
      <alignment horizontal="center" vertical="center" textRotation="91" shrinkToFit="1"/>
    </xf>
    <xf numFmtId="0" fontId="19" fillId="4" borderId="19" xfId="0" applyFont="1" applyFill="1" applyBorder="1" applyAlignment="1">
      <alignment horizontal="center" wrapText="1"/>
    </xf>
    <xf numFmtId="0" fontId="19" fillId="4" borderId="32" xfId="0" applyFont="1" applyFill="1" applyBorder="1" applyAlignment="1">
      <alignment horizontal="center" wrapText="1"/>
    </xf>
    <xf numFmtId="0" fontId="19" fillId="4" borderId="25" xfId="0" applyFont="1" applyFill="1" applyBorder="1" applyAlignment="1">
      <alignment horizont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14" fontId="19" fillId="4" borderId="0" xfId="0" applyNumberFormat="1" applyFont="1" applyFill="1" applyBorder="1" applyAlignment="1">
      <alignment horizontal="center" wrapText="1"/>
    </xf>
    <xf numFmtId="49" fontId="23" fillId="5" borderId="39" xfId="2" applyNumberFormat="1" applyFont="1" applyFill="1" applyBorder="1" applyAlignment="1">
      <alignment horizontal="center" vertical="center" textRotation="90" shrinkToFit="1"/>
    </xf>
    <xf numFmtId="0" fontId="0" fillId="0" borderId="37" xfId="0" applyFont="1" applyBorder="1" applyAlignment="1">
      <alignment horizontal="center" vertical="top" wrapText="1"/>
    </xf>
    <xf numFmtId="0" fontId="0" fillId="0" borderId="38" xfId="0" applyFont="1" applyBorder="1" applyAlignment="1">
      <alignment horizontal="center" vertical="top" wrapText="1"/>
    </xf>
    <xf numFmtId="0" fontId="0" fillId="0" borderId="39" xfId="0" applyFont="1" applyBorder="1" applyAlignment="1">
      <alignment horizontal="center" vertical="top" wrapText="1"/>
    </xf>
    <xf numFmtId="0" fontId="0" fillId="0" borderId="33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34" xfId="0" applyFont="1" applyBorder="1" applyAlignment="1">
      <alignment horizontal="center" vertical="top" wrapText="1"/>
    </xf>
    <xf numFmtId="0" fontId="0" fillId="0" borderId="35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36" xfId="0" applyFont="1" applyBorder="1" applyAlignment="1">
      <alignment horizontal="center" vertical="top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14" fontId="19" fillId="4" borderId="1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2" fillId="0" borderId="18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2" fontId="15" fillId="0" borderId="14" xfId="0" applyNumberFormat="1" applyFont="1" applyBorder="1" applyAlignment="1">
      <alignment horizontal="left" vertical="top" wrapText="1"/>
    </xf>
    <xf numFmtId="2" fontId="15" fillId="0" borderId="59" xfId="0" applyNumberFormat="1" applyFont="1" applyBorder="1" applyAlignment="1">
      <alignment horizontal="left" vertical="top" wrapText="1"/>
    </xf>
    <xf numFmtId="2" fontId="15" fillId="0" borderId="69" xfId="0" applyNumberFormat="1" applyFont="1" applyBorder="1" applyAlignment="1">
      <alignment horizontal="left" vertical="top" wrapText="1"/>
    </xf>
    <xf numFmtId="2" fontId="15" fillId="0" borderId="37" xfId="0" applyNumberFormat="1" applyFont="1" applyBorder="1" applyAlignment="1">
      <alignment horizontal="left" vertical="top" wrapText="1"/>
    </xf>
    <xf numFmtId="2" fontId="15" fillId="0" borderId="38" xfId="0" applyNumberFormat="1" applyFont="1" applyBorder="1" applyAlignment="1">
      <alignment horizontal="left" vertical="top" wrapText="1"/>
    </xf>
    <xf numFmtId="2" fontId="15" fillId="0" borderId="39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2" fontId="15" fillId="0" borderId="19" xfId="0" applyNumberFormat="1" applyFont="1" applyBorder="1" applyAlignment="1">
      <alignment horizontal="left" vertical="top" wrapText="1"/>
    </xf>
    <xf numFmtId="2" fontId="15" fillId="0" borderId="32" xfId="0" applyNumberFormat="1" applyFont="1" applyBorder="1" applyAlignment="1">
      <alignment horizontal="left" vertical="top" wrapText="1"/>
    </xf>
    <xf numFmtId="2" fontId="15" fillId="0" borderId="25" xfId="0" applyNumberFormat="1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</cellXfs>
  <cellStyles count="3">
    <cellStyle name="TableStyleLight1" xfId="1" xr:uid="{00000000-0005-0000-0000-000000000000}"/>
    <cellStyle name="Вывод" xfId="2" builtinId="21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0</xdr:colOff>
      <xdr:row>55</xdr:row>
      <xdr:rowOff>6185</xdr:rowOff>
    </xdr:from>
    <xdr:ext cx="225230" cy="21031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72250" y="3349460"/>
          <a:ext cx="225230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92776</xdr:rowOff>
    </xdr:from>
    <xdr:ext cx="184731" cy="21031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72250" y="3112201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14</xdr:col>
      <xdr:colOff>0</xdr:colOff>
      <xdr:row>53</xdr:row>
      <xdr:rowOff>1</xdr:rowOff>
    </xdr:from>
    <xdr:ext cx="154628" cy="1669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6500" y="3019426"/>
          <a:ext cx="154628" cy="1669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0</xdr:rowOff>
    </xdr:from>
    <xdr:ext cx="53577" cy="21031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72250" y="3019425"/>
          <a:ext cx="53577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53</xdr:row>
      <xdr:rowOff>0</xdr:rowOff>
    </xdr:from>
    <xdr:ext cx="184731" cy="21031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72250" y="3019425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13</xdr:row>
      <xdr:rowOff>6185</xdr:rowOff>
    </xdr:from>
    <xdr:ext cx="225230" cy="21031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66719" y="15702591"/>
          <a:ext cx="225230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92776</xdr:rowOff>
    </xdr:from>
    <xdr:ext cx="184731" cy="21031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66719" y="15074807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14</xdr:col>
      <xdr:colOff>0</xdr:colOff>
      <xdr:row>11</xdr:row>
      <xdr:rowOff>1</xdr:rowOff>
    </xdr:from>
    <xdr:ext cx="154628" cy="1669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10234" y="14982032"/>
          <a:ext cx="154628" cy="1669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0</xdr:rowOff>
    </xdr:from>
    <xdr:ext cx="53577" cy="21031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66719" y="14982031"/>
          <a:ext cx="53577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36</xdr:col>
      <xdr:colOff>0</xdr:colOff>
      <xdr:row>11</xdr:row>
      <xdr:rowOff>0</xdr:rowOff>
    </xdr:from>
    <xdr:ext cx="184731" cy="21031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66719" y="14982031"/>
          <a:ext cx="184731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O57"/>
  <sheetViews>
    <sheetView view="pageBreakPreview" topLeftCell="A4" zoomScale="91" zoomScaleNormal="106" zoomScaleSheetLayoutView="91" workbookViewId="0">
      <selection activeCell="AT44" sqref="AT44"/>
    </sheetView>
  </sheetViews>
  <sheetFormatPr defaultColWidth="3.5703125" defaultRowHeight="11.25" x14ac:dyDescent="0.2"/>
  <cols>
    <col min="1" max="1" width="3.5703125" style="5"/>
    <col min="2" max="3" width="3" style="5" customWidth="1"/>
    <col min="4" max="4" width="7.7109375" style="5" customWidth="1"/>
    <col min="5" max="5" width="3" style="5" customWidth="1"/>
    <col min="6" max="10" width="2.42578125" style="5" customWidth="1"/>
    <col min="11" max="11" width="2.85546875" style="5" customWidth="1"/>
    <col min="12" max="13" width="2.42578125" style="5" customWidth="1"/>
    <col min="14" max="14" width="2.7109375" style="5" customWidth="1"/>
    <col min="15" max="15" width="3.42578125" style="5" customWidth="1"/>
    <col min="16" max="16" width="3.28515625" style="5" customWidth="1"/>
    <col min="17" max="18" width="3" style="5" customWidth="1"/>
    <col min="19" max="19" width="3.28515625" style="5" customWidth="1"/>
    <col min="20" max="20" width="3.7109375" style="5" customWidth="1"/>
    <col min="21" max="21" width="3.28515625" style="5" customWidth="1"/>
    <col min="22" max="22" width="2.85546875" style="5" customWidth="1"/>
    <col min="23" max="24" width="3" style="5" customWidth="1"/>
    <col min="25" max="44" width="2.7109375" style="5" customWidth="1"/>
    <col min="45" max="45" width="2.5703125" style="5" customWidth="1"/>
    <col min="46" max="46" width="2.7109375" style="5" customWidth="1"/>
    <col min="47" max="47" width="2.5703125" style="5" customWidth="1"/>
    <col min="48" max="48" width="2.42578125" style="5" customWidth="1"/>
    <col min="49" max="49" width="3" style="5" customWidth="1"/>
    <col min="50" max="50" width="3.28515625" style="5" customWidth="1"/>
    <col min="51" max="51" width="2.7109375" style="5" customWidth="1"/>
    <col min="52" max="53" width="2.5703125" style="5" customWidth="1"/>
    <col min="54" max="54" width="2.7109375" style="5" customWidth="1"/>
    <col min="55" max="57" width="2.85546875" style="5" customWidth="1"/>
    <col min="58" max="58" width="5.7109375" style="5" customWidth="1"/>
    <col min="59" max="59" width="13.28515625" style="5" customWidth="1"/>
    <col min="60" max="60" width="7.42578125" style="5" customWidth="1"/>
    <col min="61" max="61" width="5.5703125" style="5" customWidth="1"/>
    <col min="62" max="62" width="6" style="5" customWidth="1"/>
    <col min="63" max="63" width="5.42578125" style="5" customWidth="1"/>
    <col min="64" max="71" width="3.5703125" style="5"/>
    <col min="72" max="72" width="3.140625" style="5" customWidth="1"/>
    <col min="73" max="73" width="3.5703125" style="5" hidden="1" customWidth="1"/>
    <col min="74" max="16384" width="3.5703125" style="5"/>
  </cols>
  <sheetData>
    <row r="2" spans="2:119" ht="40.5" customHeight="1" x14ac:dyDescent="0.2">
      <c r="AV2" s="241" t="s">
        <v>66</v>
      </c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</row>
    <row r="3" spans="2:119" ht="17.25" customHeight="1" x14ac:dyDescent="0.2"/>
    <row r="4" spans="2:119" ht="13.5" customHeight="1" x14ac:dyDescent="0.2">
      <c r="D4" s="6"/>
      <c r="E4" s="61"/>
      <c r="F4" s="61"/>
      <c r="G4" s="61"/>
      <c r="H4" s="61"/>
      <c r="I4" s="61"/>
      <c r="J4" s="61"/>
      <c r="K4" s="61"/>
      <c r="L4" s="61"/>
      <c r="M4" s="260" t="s">
        <v>80</v>
      </c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6"/>
      <c r="BD4" s="6"/>
      <c r="BE4" s="6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2:119" ht="13.5" customHeight="1" x14ac:dyDescent="0.2">
      <c r="D5" s="6"/>
      <c r="E5" s="61"/>
      <c r="F5" s="61"/>
      <c r="G5" s="61"/>
      <c r="H5" s="61"/>
      <c r="I5" s="61"/>
      <c r="J5" s="61"/>
      <c r="K5" s="61"/>
      <c r="L5" s="61"/>
      <c r="M5" s="77"/>
      <c r="N5" s="77"/>
      <c r="O5" s="77"/>
      <c r="P5" s="77"/>
      <c r="Q5" s="81"/>
      <c r="R5" s="81"/>
      <c r="S5" s="261" t="s">
        <v>99</v>
      </c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77"/>
      <c r="BA5" s="77"/>
      <c r="BB5" s="77"/>
      <c r="BC5" s="6"/>
      <c r="BD5" s="6"/>
      <c r="BE5" s="6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2:119" ht="19.5" customHeight="1" x14ac:dyDescent="0.2">
      <c r="D6" s="6"/>
      <c r="E6" s="61"/>
      <c r="F6" s="61"/>
      <c r="G6" s="61"/>
      <c r="H6" s="61"/>
      <c r="I6" s="61"/>
      <c r="J6" s="61"/>
      <c r="K6" s="61"/>
      <c r="L6" s="61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260" t="s">
        <v>100</v>
      </c>
      <c r="AC6" s="260"/>
      <c r="AD6" s="260"/>
      <c r="AE6" s="260"/>
      <c r="AF6" s="260"/>
      <c r="AG6" s="260"/>
      <c r="AH6" s="260"/>
      <c r="AI6" s="260"/>
      <c r="AJ6" s="260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6"/>
      <c r="BD6" s="6"/>
      <c r="BE6" s="6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</row>
    <row r="7" spans="2:119" ht="13.5" customHeight="1" thickBot="1" x14ac:dyDescent="0.25">
      <c r="D7" s="6"/>
      <c r="E7" s="61"/>
      <c r="F7" s="61"/>
      <c r="G7" s="61"/>
      <c r="H7" s="61"/>
      <c r="I7" s="61"/>
      <c r="J7" s="61"/>
      <c r="K7" s="61"/>
      <c r="L7" s="61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6"/>
      <c r="BD7" s="6"/>
      <c r="BE7" s="66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</row>
    <row r="8" spans="2:119" ht="13.5" customHeight="1" thickBot="1" x14ac:dyDescent="0.3">
      <c r="D8" s="235" t="s">
        <v>81</v>
      </c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7"/>
      <c r="T8" s="237"/>
      <c r="U8" s="237"/>
      <c r="V8" s="237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8"/>
      <c r="BE8" s="171"/>
      <c r="BF8" s="215" t="s">
        <v>56</v>
      </c>
      <c r="BG8" s="216"/>
      <c r="BH8" s="216"/>
      <c r="BI8" s="216"/>
      <c r="BJ8" s="217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</row>
    <row r="9" spans="2:119" ht="39.75" customHeight="1" thickBot="1" x14ac:dyDescent="0.25">
      <c r="D9" s="156"/>
      <c r="E9" s="269" t="s">
        <v>0</v>
      </c>
      <c r="F9" s="270"/>
      <c r="G9" s="270"/>
      <c r="H9" s="271"/>
      <c r="I9" s="269" t="s">
        <v>1</v>
      </c>
      <c r="J9" s="270"/>
      <c r="K9" s="270"/>
      <c r="L9" s="271"/>
      <c r="M9" s="221" t="s">
        <v>101</v>
      </c>
      <c r="N9" s="272" t="s">
        <v>2</v>
      </c>
      <c r="O9" s="273"/>
      <c r="P9" s="274"/>
      <c r="Q9" s="221" t="s">
        <v>102</v>
      </c>
      <c r="R9" s="222" t="s">
        <v>3</v>
      </c>
      <c r="S9" s="223"/>
      <c r="T9" s="223"/>
      <c r="U9" s="224"/>
      <c r="V9" s="225" t="s">
        <v>4</v>
      </c>
      <c r="W9" s="226"/>
      <c r="X9" s="226"/>
      <c r="Y9" s="227"/>
      <c r="Z9" s="228" t="s">
        <v>103</v>
      </c>
      <c r="AA9" s="225" t="s">
        <v>5</v>
      </c>
      <c r="AB9" s="226"/>
      <c r="AC9" s="226"/>
      <c r="AD9" s="230" t="s">
        <v>104</v>
      </c>
      <c r="AE9" s="225" t="s">
        <v>6</v>
      </c>
      <c r="AF9" s="226"/>
      <c r="AG9" s="226"/>
      <c r="AH9" s="227"/>
      <c r="AI9" s="231" t="s">
        <v>60</v>
      </c>
      <c r="AJ9" s="232"/>
      <c r="AK9" s="232"/>
      <c r="AL9" s="232"/>
      <c r="AM9" s="230" t="s">
        <v>105</v>
      </c>
      <c r="AN9" s="225" t="s">
        <v>7</v>
      </c>
      <c r="AO9" s="226"/>
      <c r="AP9" s="226"/>
      <c r="AQ9" s="230" t="s">
        <v>106</v>
      </c>
      <c r="AR9" s="225" t="s">
        <v>8</v>
      </c>
      <c r="AS9" s="226"/>
      <c r="AT9" s="226"/>
      <c r="AU9" s="227"/>
      <c r="AV9" s="225" t="s">
        <v>9</v>
      </c>
      <c r="AW9" s="226"/>
      <c r="AX9" s="226"/>
      <c r="AY9" s="227"/>
      <c r="AZ9" s="302" t="s">
        <v>107</v>
      </c>
      <c r="BA9" s="225" t="s">
        <v>10</v>
      </c>
      <c r="BB9" s="226"/>
      <c r="BC9" s="226"/>
      <c r="BD9" s="227"/>
      <c r="BE9" s="172"/>
      <c r="BF9" s="218"/>
      <c r="BG9" s="219"/>
      <c r="BH9" s="219"/>
      <c r="BI9" s="219"/>
      <c r="BJ9" s="220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</row>
    <row r="10" spans="2:119" ht="72" customHeight="1" thickBot="1" x14ac:dyDescent="0.25">
      <c r="D10" s="157" t="s">
        <v>38</v>
      </c>
      <c r="E10" s="141" t="s">
        <v>108</v>
      </c>
      <c r="F10" s="141" t="s">
        <v>109</v>
      </c>
      <c r="G10" s="141" t="s">
        <v>110</v>
      </c>
      <c r="H10" s="141" t="s">
        <v>111</v>
      </c>
      <c r="I10" s="141" t="s">
        <v>112</v>
      </c>
      <c r="J10" s="142" t="s">
        <v>113</v>
      </c>
      <c r="K10" s="142" t="s">
        <v>114</v>
      </c>
      <c r="L10" s="143" t="s">
        <v>115</v>
      </c>
      <c r="M10" s="221"/>
      <c r="N10" s="139" t="s">
        <v>85</v>
      </c>
      <c r="O10" s="139" t="s">
        <v>86</v>
      </c>
      <c r="P10" s="140" t="s">
        <v>87</v>
      </c>
      <c r="Q10" s="221"/>
      <c r="R10" s="138" t="s">
        <v>116</v>
      </c>
      <c r="S10" s="146" t="s">
        <v>117</v>
      </c>
      <c r="T10" s="135" t="s">
        <v>118</v>
      </c>
      <c r="U10" s="147" t="s">
        <v>119</v>
      </c>
      <c r="V10" s="138" t="s">
        <v>91</v>
      </c>
      <c r="W10" s="138" t="s">
        <v>92</v>
      </c>
      <c r="X10" s="139" t="s">
        <v>93</v>
      </c>
      <c r="Y10" s="140" t="s">
        <v>94</v>
      </c>
      <c r="Z10" s="229"/>
      <c r="AA10" s="138" t="s">
        <v>83</v>
      </c>
      <c r="AB10" s="134" t="s">
        <v>84</v>
      </c>
      <c r="AC10" s="136" t="s">
        <v>95</v>
      </c>
      <c r="AD10" s="221"/>
      <c r="AE10" s="145" t="s">
        <v>116</v>
      </c>
      <c r="AF10" s="158" t="s">
        <v>117</v>
      </c>
      <c r="AG10" s="158" t="s">
        <v>118</v>
      </c>
      <c r="AH10" s="159" t="s">
        <v>120</v>
      </c>
      <c r="AI10" s="138" t="s">
        <v>91</v>
      </c>
      <c r="AJ10" s="144" t="s">
        <v>92</v>
      </c>
      <c r="AK10" s="135" t="s">
        <v>93</v>
      </c>
      <c r="AL10" s="136" t="s">
        <v>94</v>
      </c>
      <c r="AM10" s="221"/>
      <c r="AN10" s="138" t="s">
        <v>85</v>
      </c>
      <c r="AO10" s="134" t="s">
        <v>121</v>
      </c>
      <c r="AP10" s="136" t="s">
        <v>87</v>
      </c>
      <c r="AQ10" s="221"/>
      <c r="AR10" s="160" t="s">
        <v>88</v>
      </c>
      <c r="AS10" s="161" t="s">
        <v>89</v>
      </c>
      <c r="AT10" s="148" t="s">
        <v>90</v>
      </c>
      <c r="AU10" s="162" t="s">
        <v>82</v>
      </c>
      <c r="AV10" s="138" t="s">
        <v>91</v>
      </c>
      <c r="AW10" s="138" t="s">
        <v>92</v>
      </c>
      <c r="AX10" s="139" t="s">
        <v>93</v>
      </c>
      <c r="AY10" s="140" t="s">
        <v>94</v>
      </c>
      <c r="AZ10" s="229"/>
      <c r="BA10" s="138" t="s">
        <v>83</v>
      </c>
      <c r="BB10" s="163" t="s">
        <v>84</v>
      </c>
      <c r="BC10" s="163" t="s">
        <v>95</v>
      </c>
      <c r="BD10" s="163" t="s">
        <v>122</v>
      </c>
      <c r="BE10" s="173"/>
      <c r="BF10" s="233" t="s">
        <v>57</v>
      </c>
      <c r="BG10" s="211" t="s">
        <v>62</v>
      </c>
      <c r="BH10" s="211" t="s">
        <v>61</v>
      </c>
      <c r="BI10" s="211" t="s">
        <v>58</v>
      </c>
      <c r="BJ10" s="213" t="s">
        <v>59</v>
      </c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</row>
    <row r="11" spans="2:119" ht="22.5" customHeight="1" thickBot="1" x14ac:dyDescent="0.25">
      <c r="D11" s="164" t="s">
        <v>123</v>
      </c>
      <c r="E11" s="165">
        <v>1</v>
      </c>
      <c r="F11" s="166">
        <v>2</v>
      </c>
      <c r="G11" s="166">
        <v>3</v>
      </c>
      <c r="H11" s="166">
        <v>4</v>
      </c>
      <c r="I11" s="166">
        <v>5</v>
      </c>
      <c r="J11" s="166">
        <v>6</v>
      </c>
      <c r="K11" s="166">
        <v>7</v>
      </c>
      <c r="L11" s="166">
        <v>8</v>
      </c>
      <c r="M11" s="166">
        <v>9</v>
      </c>
      <c r="N11" s="167" t="s">
        <v>124</v>
      </c>
      <c r="O11" s="167" t="s">
        <v>125</v>
      </c>
      <c r="P11" s="167" t="s">
        <v>126</v>
      </c>
      <c r="Q11" s="167" t="s">
        <v>127</v>
      </c>
      <c r="R11" s="167" t="s">
        <v>128</v>
      </c>
      <c r="S11" s="167" t="s">
        <v>129</v>
      </c>
      <c r="T11" s="167" t="s">
        <v>130</v>
      </c>
      <c r="U11" s="167" t="s">
        <v>131</v>
      </c>
      <c r="V11" s="167" t="s">
        <v>132</v>
      </c>
      <c r="W11" s="167" t="s">
        <v>133</v>
      </c>
      <c r="X11" s="167" t="s">
        <v>134</v>
      </c>
      <c r="Y11" s="167" t="s">
        <v>135</v>
      </c>
      <c r="Z11" s="167" t="s">
        <v>136</v>
      </c>
      <c r="AA11" s="167" t="s">
        <v>137</v>
      </c>
      <c r="AB11" s="167" t="s">
        <v>138</v>
      </c>
      <c r="AC11" s="167" t="s">
        <v>139</v>
      </c>
      <c r="AD11" s="167" t="s">
        <v>140</v>
      </c>
      <c r="AE11" s="167" t="s">
        <v>141</v>
      </c>
      <c r="AF11" s="167" t="s">
        <v>142</v>
      </c>
      <c r="AG11" s="167" t="s">
        <v>143</v>
      </c>
      <c r="AH11" s="167" t="s">
        <v>144</v>
      </c>
      <c r="AI11" s="167" t="s">
        <v>145</v>
      </c>
      <c r="AJ11" s="167" t="s">
        <v>146</v>
      </c>
      <c r="AK11" s="167" t="s">
        <v>147</v>
      </c>
      <c r="AL11" s="167" t="s">
        <v>148</v>
      </c>
      <c r="AM11" s="167" t="s">
        <v>149</v>
      </c>
      <c r="AN11" s="167" t="s">
        <v>150</v>
      </c>
      <c r="AO11" s="167" t="s">
        <v>151</v>
      </c>
      <c r="AP11" s="167" t="s">
        <v>152</v>
      </c>
      <c r="AQ11" s="167" t="s">
        <v>153</v>
      </c>
      <c r="AR11" s="167" t="s">
        <v>154</v>
      </c>
      <c r="AS11" s="167" t="s">
        <v>155</v>
      </c>
      <c r="AT11" s="167" t="s">
        <v>156</v>
      </c>
      <c r="AU11" s="167" t="s">
        <v>157</v>
      </c>
      <c r="AV11" s="167" t="s">
        <v>158</v>
      </c>
      <c r="AW11" s="167" t="s">
        <v>159</v>
      </c>
      <c r="AX11" s="167" t="s">
        <v>160</v>
      </c>
      <c r="AY11" s="167" t="s">
        <v>161</v>
      </c>
      <c r="AZ11" s="167" t="s">
        <v>162</v>
      </c>
      <c r="BA11" s="167" t="s">
        <v>163</v>
      </c>
      <c r="BB11" s="167" t="s">
        <v>164</v>
      </c>
      <c r="BC11" s="168" t="s">
        <v>165</v>
      </c>
      <c r="BD11" s="169" t="s">
        <v>166</v>
      </c>
      <c r="BE11" s="170"/>
      <c r="BF11" s="234"/>
      <c r="BG11" s="212"/>
      <c r="BH11" s="212"/>
      <c r="BI11" s="212"/>
      <c r="BJ11" s="214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</row>
    <row r="12" spans="2:119" ht="13.5" customHeight="1" thickBot="1" x14ac:dyDescent="0.3">
      <c r="D12" s="149">
        <v>1</v>
      </c>
      <c r="E12" s="150"/>
      <c r="F12" s="151"/>
      <c r="G12" s="150"/>
      <c r="H12" s="150"/>
      <c r="I12" s="150"/>
      <c r="J12" s="150"/>
      <c r="K12" s="150"/>
      <c r="L12" s="150"/>
      <c r="M12" s="152" t="s">
        <v>11</v>
      </c>
      <c r="N12" s="152"/>
      <c r="O12" s="152"/>
      <c r="P12" s="151"/>
      <c r="Q12" s="153"/>
      <c r="R12" s="153"/>
      <c r="S12" s="153"/>
      <c r="T12" s="153"/>
      <c r="U12" s="153"/>
      <c r="V12" s="152" t="s">
        <v>11</v>
      </c>
      <c r="W12" s="152" t="s">
        <v>11</v>
      </c>
      <c r="X12" s="152"/>
      <c r="Y12" s="151"/>
      <c r="Z12" s="153"/>
      <c r="AA12" s="153"/>
      <c r="AB12" s="153"/>
      <c r="AC12" s="152" t="s">
        <v>11</v>
      </c>
      <c r="AD12" s="153"/>
      <c r="AE12" s="153"/>
      <c r="AF12" s="153"/>
      <c r="AG12" s="153"/>
      <c r="AH12" s="152" t="s">
        <v>11</v>
      </c>
      <c r="AI12" s="152"/>
      <c r="AJ12" s="153"/>
      <c r="AK12" s="153"/>
      <c r="AL12" s="153"/>
      <c r="AM12" s="153"/>
      <c r="AN12" s="153"/>
      <c r="AO12" s="153"/>
      <c r="AP12" s="153"/>
      <c r="AQ12" s="152" t="s">
        <v>11</v>
      </c>
      <c r="AR12" s="152" t="s">
        <v>11</v>
      </c>
      <c r="AS12" s="152" t="s">
        <v>11</v>
      </c>
      <c r="AT12" s="152" t="s">
        <v>11</v>
      </c>
      <c r="AU12" s="152" t="s">
        <v>11</v>
      </c>
      <c r="AV12" s="152" t="s">
        <v>11</v>
      </c>
      <c r="AW12" s="152" t="s">
        <v>11</v>
      </c>
      <c r="AX12" s="152" t="s">
        <v>11</v>
      </c>
      <c r="AY12" s="152" t="s">
        <v>11</v>
      </c>
      <c r="AZ12" s="152" t="s">
        <v>11</v>
      </c>
      <c r="BA12" s="152" t="s">
        <v>11</v>
      </c>
      <c r="BB12" s="152" t="s">
        <v>11</v>
      </c>
      <c r="BC12" s="152" t="s">
        <v>11</v>
      </c>
      <c r="BD12" s="154" t="s">
        <v>11</v>
      </c>
      <c r="BE12" s="92"/>
      <c r="BF12" s="75">
        <v>692</v>
      </c>
      <c r="BG12" s="76">
        <v>297</v>
      </c>
      <c r="BH12" s="155">
        <v>33</v>
      </c>
      <c r="BI12" s="75">
        <v>19</v>
      </c>
      <c r="BJ12" s="68">
        <f>BH12+BI12</f>
        <v>52</v>
      </c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</row>
    <row r="13" spans="2:119" ht="13.5" customHeight="1" thickBot="1" x14ac:dyDescent="0.3">
      <c r="D13" s="98">
        <v>2</v>
      </c>
      <c r="E13" s="83"/>
      <c r="F13" s="85"/>
      <c r="G13" s="83"/>
      <c r="H13" s="83"/>
      <c r="I13" s="83"/>
      <c r="J13" s="83"/>
      <c r="K13" s="83"/>
      <c r="L13" s="100">
        <v>0</v>
      </c>
      <c r="M13" s="97" t="s">
        <v>11</v>
      </c>
      <c r="N13" s="97"/>
      <c r="O13" s="84"/>
      <c r="P13" s="85"/>
      <c r="Q13" s="86"/>
      <c r="R13" s="86"/>
      <c r="S13" s="86"/>
      <c r="T13" s="86"/>
      <c r="U13" s="100">
        <v>0</v>
      </c>
      <c r="V13" s="84" t="s">
        <v>11</v>
      </c>
      <c r="W13" s="84" t="s">
        <v>11</v>
      </c>
      <c r="X13" s="84"/>
      <c r="Y13" s="85"/>
      <c r="Z13" s="86"/>
      <c r="AA13" s="86"/>
      <c r="AB13" s="86"/>
      <c r="AC13" s="86"/>
      <c r="AD13" s="86"/>
      <c r="AE13" s="86"/>
      <c r="AF13" s="86"/>
      <c r="AG13" s="100">
        <v>0</v>
      </c>
      <c r="AH13" s="97" t="s">
        <v>11</v>
      </c>
      <c r="AI13" s="97"/>
      <c r="AJ13" s="86"/>
      <c r="AK13" s="86"/>
      <c r="AL13" s="86"/>
      <c r="AM13" s="86"/>
      <c r="AN13" s="86"/>
      <c r="AO13" s="86"/>
      <c r="AP13" s="100">
        <v>0</v>
      </c>
      <c r="AQ13" s="84" t="s">
        <v>11</v>
      </c>
      <c r="AR13" s="84" t="s">
        <v>11</v>
      </c>
      <c r="AS13" s="84" t="s">
        <v>11</v>
      </c>
      <c r="AT13" s="84" t="s">
        <v>11</v>
      </c>
      <c r="AU13" s="84" t="s">
        <v>11</v>
      </c>
      <c r="AV13" s="84" t="s">
        <v>11</v>
      </c>
      <c r="AW13" s="84" t="s">
        <v>11</v>
      </c>
      <c r="AX13" s="84" t="s">
        <v>11</v>
      </c>
      <c r="AY13" s="84" t="s">
        <v>11</v>
      </c>
      <c r="AZ13" s="84" t="s">
        <v>11</v>
      </c>
      <c r="BA13" s="84" t="s">
        <v>11</v>
      </c>
      <c r="BB13" s="84" t="s">
        <v>11</v>
      </c>
      <c r="BC13" s="84" t="s">
        <v>11</v>
      </c>
      <c r="BD13" s="99" t="s">
        <v>11</v>
      </c>
      <c r="BE13" s="92"/>
      <c r="BF13" s="69">
        <v>782</v>
      </c>
      <c r="BG13" s="70">
        <v>373</v>
      </c>
      <c r="BH13" s="71">
        <v>34</v>
      </c>
      <c r="BI13" s="69">
        <v>18</v>
      </c>
      <c r="BJ13" s="68">
        <f t="shared" ref="BJ13:BJ15" si="0">BH13+BI13</f>
        <v>52</v>
      </c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</row>
    <row r="14" spans="2:119" ht="13.5" customHeight="1" thickBot="1" x14ac:dyDescent="0.3">
      <c r="D14" s="111">
        <v>3</v>
      </c>
      <c r="E14" s="87"/>
      <c r="F14" s="90"/>
      <c r="G14" s="87"/>
      <c r="H14" s="87"/>
      <c r="I14" s="87"/>
      <c r="J14" s="87"/>
      <c r="K14" s="87"/>
      <c r="L14" s="102">
        <v>0</v>
      </c>
      <c r="M14" s="101" t="s">
        <v>11</v>
      </c>
      <c r="N14" s="101"/>
      <c r="O14" s="87"/>
      <c r="P14" s="88"/>
      <c r="Q14" s="88"/>
      <c r="R14" s="88"/>
      <c r="S14" s="88"/>
      <c r="T14" s="88"/>
      <c r="U14" s="102">
        <v>0</v>
      </c>
      <c r="V14" s="89" t="s">
        <v>11</v>
      </c>
      <c r="W14" s="89" t="s">
        <v>11</v>
      </c>
      <c r="X14" s="89"/>
      <c r="Y14" s="90"/>
      <c r="Z14" s="88"/>
      <c r="AA14" s="88"/>
      <c r="AB14" s="88"/>
      <c r="AC14" s="88"/>
      <c r="AD14" s="88"/>
      <c r="AE14" s="88"/>
      <c r="AF14" s="88"/>
      <c r="AG14" s="102">
        <v>0</v>
      </c>
      <c r="AH14" s="101" t="s">
        <v>11</v>
      </c>
      <c r="AI14" s="101"/>
      <c r="AJ14" s="88"/>
      <c r="AK14" s="88"/>
      <c r="AL14" s="88"/>
      <c r="AM14" s="88"/>
      <c r="AN14" s="88"/>
      <c r="AO14" s="88"/>
      <c r="AP14" s="102">
        <v>0</v>
      </c>
      <c r="AQ14" s="89" t="s">
        <v>11</v>
      </c>
      <c r="AR14" s="89" t="s">
        <v>11</v>
      </c>
      <c r="AS14" s="89" t="s">
        <v>11</v>
      </c>
      <c r="AT14" s="89" t="s">
        <v>11</v>
      </c>
      <c r="AU14" s="89" t="s">
        <v>11</v>
      </c>
      <c r="AV14" s="89" t="s">
        <v>11</v>
      </c>
      <c r="AW14" s="89" t="s">
        <v>11</v>
      </c>
      <c r="AX14" s="89" t="s">
        <v>11</v>
      </c>
      <c r="AY14" s="89" t="s">
        <v>11</v>
      </c>
      <c r="AZ14" s="89" t="s">
        <v>11</v>
      </c>
      <c r="BA14" s="89" t="s">
        <v>11</v>
      </c>
      <c r="BB14" s="89" t="s">
        <v>11</v>
      </c>
      <c r="BC14" s="89" t="s">
        <v>11</v>
      </c>
      <c r="BD14" s="103" t="s">
        <v>11</v>
      </c>
      <c r="BE14" s="92"/>
      <c r="BF14" s="106">
        <v>782</v>
      </c>
      <c r="BG14" s="104">
        <v>340</v>
      </c>
      <c r="BH14" s="105">
        <v>34</v>
      </c>
      <c r="BI14" s="106">
        <v>18</v>
      </c>
      <c r="BJ14" s="107">
        <f t="shared" si="0"/>
        <v>52</v>
      </c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</row>
    <row r="15" spans="2:119" ht="13.5" customHeight="1" thickBot="1" x14ac:dyDescent="0.3">
      <c r="D15" s="108">
        <v>4</v>
      </c>
      <c r="E15" s="109"/>
      <c r="F15" s="109"/>
      <c r="G15" s="109"/>
      <c r="H15" s="109"/>
      <c r="I15" s="109"/>
      <c r="J15" s="109"/>
      <c r="K15" s="109"/>
      <c r="L15" s="116">
        <v>0</v>
      </c>
      <c r="M15" s="117" t="s">
        <v>11</v>
      </c>
      <c r="N15" s="117"/>
      <c r="O15" s="113"/>
      <c r="P15" s="110"/>
      <c r="Q15" s="110"/>
      <c r="R15" s="110"/>
      <c r="S15" s="110"/>
      <c r="T15" s="112"/>
      <c r="U15" s="114">
        <v>0</v>
      </c>
      <c r="V15" s="101" t="s">
        <v>11</v>
      </c>
      <c r="W15" s="115" t="s">
        <v>11</v>
      </c>
      <c r="X15" s="113"/>
      <c r="Y15" s="110"/>
      <c r="Z15" s="110"/>
      <c r="AA15" s="110"/>
      <c r="AB15" s="110"/>
      <c r="AC15" s="110"/>
      <c r="AD15" s="110"/>
      <c r="AE15" s="110"/>
      <c r="AF15" s="110"/>
      <c r="AG15" s="114">
        <v>0</v>
      </c>
      <c r="AH15" s="115" t="s">
        <v>11</v>
      </c>
      <c r="AI15" s="115"/>
      <c r="AJ15" s="113"/>
      <c r="AK15" s="110"/>
      <c r="AL15" s="110"/>
      <c r="AM15" s="110"/>
      <c r="AN15" s="110"/>
      <c r="AO15" s="110"/>
      <c r="AP15" s="118">
        <v>0</v>
      </c>
      <c r="AQ15" s="123" t="s">
        <v>11</v>
      </c>
      <c r="AR15" s="123" t="s">
        <v>11</v>
      </c>
      <c r="AS15" s="101" t="s">
        <v>11</v>
      </c>
      <c r="AT15" s="101" t="s">
        <v>11</v>
      </c>
      <c r="AU15" s="101" t="s">
        <v>11</v>
      </c>
      <c r="AV15" s="101" t="s">
        <v>11</v>
      </c>
      <c r="AW15" s="101" t="s">
        <v>11</v>
      </c>
      <c r="AX15" s="101" t="s">
        <v>11</v>
      </c>
      <c r="AY15" s="101" t="s">
        <v>11</v>
      </c>
      <c r="AZ15" s="101" t="s">
        <v>11</v>
      </c>
      <c r="BA15" s="101" t="s">
        <v>11</v>
      </c>
      <c r="BB15" s="101" t="s">
        <v>11</v>
      </c>
      <c r="BC15" s="101" t="s">
        <v>11</v>
      </c>
      <c r="BD15" s="115" t="s">
        <v>11</v>
      </c>
      <c r="BE15" s="92"/>
      <c r="BF15" s="119">
        <v>782</v>
      </c>
      <c r="BG15" s="120">
        <v>340</v>
      </c>
      <c r="BH15" s="121">
        <v>34</v>
      </c>
      <c r="BI15" s="119">
        <v>4</v>
      </c>
      <c r="BJ15" s="122">
        <f t="shared" si="0"/>
        <v>38</v>
      </c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</row>
    <row r="16" spans="2:119" ht="19.5" thickBot="1" x14ac:dyDescent="0.35">
      <c r="B16" s="7"/>
      <c r="C16" s="7"/>
      <c r="D16" s="8"/>
      <c r="E16" s="8"/>
      <c r="F16" s="242" t="s">
        <v>69</v>
      </c>
      <c r="G16" s="242"/>
      <c r="H16" s="242"/>
      <c r="I16" s="242"/>
      <c r="J16" s="242"/>
      <c r="K16" s="242"/>
      <c r="L16" s="242"/>
      <c r="M16" s="242"/>
      <c r="N16" s="242"/>
      <c r="O16" s="242"/>
      <c r="P16" s="6"/>
      <c r="Q16" s="6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E16" s="73"/>
    </row>
    <row r="17" spans="2:58" ht="19.5" thickBot="1" x14ac:dyDescent="0.35">
      <c r="B17" s="7"/>
      <c r="C17" s="7"/>
      <c r="D17" s="63"/>
      <c r="E17" s="63"/>
      <c r="F17" s="64"/>
      <c r="G17" s="65"/>
      <c r="H17" s="79" t="s">
        <v>67</v>
      </c>
      <c r="I17" s="79"/>
      <c r="J17" s="74"/>
      <c r="K17" s="74"/>
      <c r="L17" s="74"/>
      <c r="M17" s="74"/>
      <c r="N17" s="74"/>
      <c r="O17" s="74"/>
      <c r="P17" s="74"/>
      <c r="Q17" s="67"/>
      <c r="R17" s="65"/>
      <c r="S17" s="65"/>
      <c r="T17" s="65"/>
      <c r="U17" s="65"/>
      <c r="V17" s="65"/>
      <c r="W17" s="72" t="s">
        <v>65</v>
      </c>
      <c r="X17" s="65" t="s">
        <v>68</v>
      </c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72" t="s">
        <v>11</v>
      </c>
      <c r="AM17" s="65" t="s">
        <v>58</v>
      </c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58" ht="15" customHeight="1" x14ac:dyDescent="0.2"/>
    <row r="19" spans="2:58" ht="15.75" customHeight="1" thickBot="1" x14ac:dyDescent="0.25"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  <c r="AX19" s="262"/>
      <c r="AY19" s="262"/>
      <c r="AZ19" s="262"/>
      <c r="BA19" s="262"/>
      <c r="BB19" s="262"/>
      <c r="BC19" s="262"/>
      <c r="BD19" s="262"/>
      <c r="BE19" s="130"/>
    </row>
    <row r="20" spans="2:58" ht="12.75" customHeight="1" x14ac:dyDescent="0.2">
      <c r="D20" s="263" t="s">
        <v>70</v>
      </c>
      <c r="E20" s="264"/>
      <c r="F20" s="264"/>
      <c r="G20" s="264"/>
      <c r="H20" s="264"/>
      <c r="I20" s="265"/>
      <c r="J20" s="263" t="s">
        <v>71</v>
      </c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5"/>
      <c r="W20" s="263" t="s">
        <v>58</v>
      </c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5"/>
      <c r="AL20" s="125"/>
      <c r="AM20" s="125"/>
      <c r="AN20" s="125"/>
      <c r="AO20" s="125"/>
      <c r="AP20" s="125"/>
      <c r="AQ20" s="275"/>
      <c r="AR20" s="275"/>
      <c r="AS20" s="275"/>
      <c r="AT20" s="275"/>
      <c r="AU20" s="275"/>
      <c r="AV20" s="275"/>
      <c r="AW20" s="275"/>
      <c r="AX20" s="275"/>
      <c r="AY20" s="275"/>
      <c r="AZ20" s="275"/>
      <c r="BA20" s="275"/>
      <c r="BB20" s="275"/>
      <c r="BC20" s="275"/>
      <c r="BD20" s="275"/>
      <c r="BE20" s="275"/>
      <c r="BF20" s="275"/>
    </row>
    <row r="21" spans="2:58" ht="12.75" customHeight="1" thickBot="1" x14ac:dyDescent="0.25">
      <c r="D21" s="276"/>
      <c r="E21" s="277"/>
      <c r="F21" s="277"/>
      <c r="G21" s="277"/>
      <c r="H21" s="277"/>
      <c r="I21" s="278"/>
      <c r="J21" s="266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8"/>
      <c r="W21" s="266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8"/>
      <c r="AL21" s="125"/>
      <c r="AM21" s="125"/>
      <c r="AN21" s="125"/>
      <c r="AO21" s="125"/>
      <c r="AP21" s="125"/>
      <c r="AQ21" s="275"/>
      <c r="AR21" s="275"/>
      <c r="AS21" s="275"/>
      <c r="AT21" s="275"/>
      <c r="AU21" s="275"/>
      <c r="AV21" s="275"/>
      <c r="AW21" s="275"/>
      <c r="AX21" s="275"/>
      <c r="AY21" s="275"/>
      <c r="AZ21" s="275"/>
      <c r="BA21" s="275"/>
      <c r="BB21" s="275"/>
      <c r="BC21" s="275"/>
      <c r="BD21" s="275"/>
      <c r="BE21" s="275"/>
      <c r="BF21" s="275"/>
    </row>
    <row r="22" spans="2:58" ht="12.75" customHeight="1" x14ac:dyDescent="0.2">
      <c r="D22" s="276"/>
      <c r="E22" s="277"/>
      <c r="F22" s="277"/>
      <c r="G22" s="277"/>
      <c r="H22" s="277"/>
      <c r="I22" s="278"/>
      <c r="J22" s="263" t="s">
        <v>97</v>
      </c>
      <c r="K22" s="264"/>
      <c r="L22" s="264"/>
      <c r="M22" s="264"/>
      <c r="N22" s="264"/>
      <c r="O22" s="264"/>
      <c r="P22" s="265"/>
      <c r="Q22" s="263" t="s">
        <v>98</v>
      </c>
      <c r="R22" s="264"/>
      <c r="S22" s="264"/>
      <c r="T22" s="264"/>
      <c r="U22" s="264"/>
      <c r="V22" s="265"/>
      <c r="W22" s="276" t="s">
        <v>72</v>
      </c>
      <c r="X22" s="277"/>
      <c r="Y22" s="277"/>
      <c r="Z22" s="277"/>
      <c r="AA22" s="277"/>
      <c r="AB22" s="278"/>
      <c r="AC22" s="276" t="s">
        <v>96</v>
      </c>
      <c r="AD22" s="277"/>
      <c r="AE22" s="277"/>
      <c r="AF22" s="277"/>
      <c r="AG22" s="277"/>
      <c r="AH22" s="278"/>
      <c r="AI22" s="303" t="s">
        <v>73</v>
      </c>
      <c r="AJ22" s="304"/>
      <c r="AK22" s="305"/>
      <c r="AL22" s="125"/>
      <c r="AM22" s="125"/>
      <c r="AN22" s="125"/>
      <c r="AO22" s="125"/>
      <c r="AP22" s="125"/>
      <c r="AQ22" s="275"/>
      <c r="AR22" s="275"/>
      <c r="AS22" s="275"/>
      <c r="AT22" s="275"/>
      <c r="AU22" s="275"/>
      <c r="AV22" s="275"/>
      <c r="AW22" s="275"/>
      <c r="AX22" s="275"/>
      <c r="AY22" s="275"/>
      <c r="AZ22" s="275"/>
      <c r="BA22" s="275"/>
      <c r="BB22" s="275"/>
      <c r="BC22" s="275"/>
      <c r="BD22" s="275"/>
      <c r="BE22" s="131"/>
      <c r="BF22" s="73"/>
    </row>
    <row r="23" spans="2:58" ht="24" customHeight="1" x14ac:dyDescent="0.2">
      <c r="D23" s="276"/>
      <c r="E23" s="277"/>
      <c r="F23" s="277"/>
      <c r="G23" s="277"/>
      <c r="H23" s="277"/>
      <c r="I23" s="278"/>
      <c r="J23" s="276"/>
      <c r="K23" s="277"/>
      <c r="L23" s="277"/>
      <c r="M23" s="277"/>
      <c r="N23" s="277"/>
      <c r="O23" s="277"/>
      <c r="P23" s="278"/>
      <c r="Q23" s="276"/>
      <c r="R23" s="277"/>
      <c r="S23" s="277"/>
      <c r="T23" s="277"/>
      <c r="U23" s="277"/>
      <c r="V23" s="278"/>
      <c r="W23" s="276"/>
      <c r="X23" s="277"/>
      <c r="Y23" s="277"/>
      <c r="Z23" s="277"/>
      <c r="AA23" s="277"/>
      <c r="AB23" s="278"/>
      <c r="AC23" s="276"/>
      <c r="AD23" s="277"/>
      <c r="AE23" s="277"/>
      <c r="AF23" s="277"/>
      <c r="AG23" s="277"/>
      <c r="AH23" s="278"/>
      <c r="AI23" s="306"/>
      <c r="AJ23" s="307"/>
      <c r="AK23" s="308"/>
      <c r="AL23" s="125"/>
      <c r="AM23" s="125"/>
      <c r="AN23" s="125"/>
      <c r="AO23" s="125"/>
      <c r="AP23" s="125"/>
      <c r="AQ23" s="275"/>
      <c r="AR23" s="275"/>
      <c r="AS23" s="275"/>
      <c r="AT23" s="275"/>
      <c r="AU23" s="275"/>
      <c r="AV23" s="275"/>
      <c r="AW23" s="275"/>
      <c r="AX23" s="275"/>
      <c r="AY23" s="275"/>
      <c r="AZ23" s="275"/>
      <c r="BA23" s="275"/>
      <c r="BB23" s="275"/>
      <c r="BC23" s="275"/>
      <c r="BD23" s="275"/>
      <c r="BE23" s="131"/>
      <c r="BF23" s="73"/>
    </row>
    <row r="24" spans="2:58" ht="15" customHeight="1" x14ac:dyDescent="0.2">
      <c r="D24" s="276"/>
      <c r="E24" s="277"/>
      <c r="F24" s="277"/>
      <c r="G24" s="277"/>
      <c r="H24" s="277"/>
      <c r="I24" s="278"/>
      <c r="J24" s="276"/>
      <c r="K24" s="277"/>
      <c r="L24" s="277"/>
      <c r="M24" s="277"/>
      <c r="N24" s="277"/>
      <c r="O24" s="277"/>
      <c r="P24" s="278"/>
      <c r="Q24" s="276"/>
      <c r="R24" s="277"/>
      <c r="S24" s="277"/>
      <c r="T24" s="277"/>
      <c r="U24" s="277"/>
      <c r="V24" s="278"/>
      <c r="W24" s="276"/>
      <c r="X24" s="277"/>
      <c r="Y24" s="277"/>
      <c r="Z24" s="277"/>
      <c r="AA24" s="277"/>
      <c r="AB24" s="278"/>
      <c r="AC24" s="276"/>
      <c r="AD24" s="277"/>
      <c r="AE24" s="277"/>
      <c r="AF24" s="277"/>
      <c r="AG24" s="277"/>
      <c r="AH24" s="278"/>
      <c r="AI24" s="306"/>
      <c r="AJ24" s="307"/>
      <c r="AK24" s="308"/>
      <c r="AL24" s="125"/>
      <c r="AM24" s="125"/>
      <c r="AN24" s="125"/>
      <c r="AO24" s="125"/>
      <c r="AP24" s="125"/>
      <c r="AQ24" s="275"/>
      <c r="AR24" s="275"/>
      <c r="AS24" s="275"/>
      <c r="AT24" s="275"/>
      <c r="AU24" s="275"/>
      <c r="AV24" s="275"/>
      <c r="AW24" s="275"/>
      <c r="AX24" s="275"/>
      <c r="AY24" s="275"/>
      <c r="AZ24" s="275"/>
      <c r="BA24" s="275"/>
      <c r="BB24" s="275"/>
      <c r="BC24" s="275"/>
      <c r="BD24" s="275"/>
      <c r="BE24" s="131"/>
      <c r="BF24" s="73"/>
    </row>
    <row r="25" spans="2:58" ht="24.75" customHeight="1" thickBot="1" x14ac:dyDescent="0.25">
      <c r="D25" s="266"/>
      <c r="E25" s="267"/>
      <c r="F25" s="267"/>
      <c r="G25" s="267"/>
      <c r="H25" s="267"/>
      <c r="I25" s="268"/>
      <c r="J25" s="266"/>
      <c r="K25" s="267"/>
      <c r="L25" s="267"/>
      <c r="M25" s="267"/>
      <c r="N25" s="267"/>
      <c r="O25" s="267"/>
      <c r="P25" s="268"/>
      <c r="Q25" s="266"/>
      <c r="R25" s="267"/>
      <c r="S25" s="267"/>
      <c r="T25" s="267"/>
      <c r="U25" s="267"/>
      <c r="V25" s="268"/>
      <c r="W25" s="266"/>
      <c r="X25" s="267"/>
      <c r="Y25" s="267"/>
      <c r="Z25" s="267"/>
      <c r="AA25" s="267"/>
      <c r="AB25" s="268"/>
      <c r="AC25" s="266"/>
      <c r="AD25" s="267"/>
      <c r="AE25" s="267"/>
      <c r="AF25" s="267"/>
      <c r="AG25" s="267"/>
      <c r="AH25" s="268"/>
      <c r="AI25" s="309"/>
      <c r="AJ25" s="310"/>
      <c r="AK25" s="311"/>
      <c r="AL25" s="125"/>
      <c r="AM25" s="125"/>
      <c r="AN25" s="125"/>
      <c r="AO25" s="125"/>
      <c r="AP25" s="125"/>
      <c r="AQ25" s="275"/>
      <c r="AR25" s="275"/>
      <c r="AS25" s="275"/>
      <c r="AT25" s="275"/>
      <c r="AU25" s="275"/>
      <c r="AV25" s="275"/>
      <c r="AW25" s="275"/>
      <c r="AX25" s="275"/>
      <c r="AY25" s="275"/>
      <c r="AZ25" s="275"/>
      <c r="BA25" s="275"/>
      <c r="BB25" s="275"/>
      <c r="BC25" s="275"/>
      <c r="BD25" s="275"/>
      <c r="BE25" s="131"/>
      <c r="BF25" s="73"/>
    </row>
    <row r="26" spans="2:58" ht="15" customHeight="1" x14ac:dyDescent="0.2">
      <c r="D26" s="245" t="s">
        <v>75</v>
      </c>
      <c r="E26" s="246"/>
      <c r="F26" s="246"/>
      <c r="G26" s="246"/>
      <c r="H26" s="246"/>
      <c r="I26" s="247"/>
      <c r="J26" s="251">
        <v>45170</v>
      </c>
      <c r="K26" s="252"/>
      <c r="L26" s="252"/>
      <c r="M26" s="252"/>
      <c r="N26" s="252"/>
      <c r="O26" s="252"/>
      <c r="P26" s="253"/>
      <c r="Q26" s="251">
        <v>45228</v>
      </c>
      <c r="R26" s="252"/>
      <c r="S26" s="252"/>
      <c r="T26" s="252"/>
      <c r="U26" s="252"/>
      <c r="V26" s="253"/>
      <c r="W26" s="251">
        <v>45229</v>
      </c>
      <c r="X26" s="252"/>
      <c r="Y26" s="252"/>
      <c r="Z26" s="252"/>
      <c r="AA26" s="252"/>
      <c r="AB26" s="253"/>
      <c r="AC26" s="251">
        <v>45236</v>
      </c>
      <c r="AD26" s="252"/>
      <c r="AE26" s="252"/>
      <c r="AF26" s="252"/>
      <c r="AG26" s="252"/>
      <c r="AH26" s="253"/>
      <c r="AI26" s="312">
        <v>8</v>
      </c>
      <c r="AJ26" s="252"/>
      <c r="AK26" s="253"/>
      <c r="AL26" s="126"/>
      <c r="AM26" s="126"/>
      <c r="AN26" s="126"/>
      <c r="AO26" s="126"/>
      <c r="AP26" s="126"/>
      <c r="AQ26" s="243"/>
      <c r="AR26" s="244"/>
      <c r="AS26" s="244"/>
      <c r="AT26" s="244"/>
      <c r="AU26" s="244"/>
      <c r="AV26" s="244"/>
      <c r="AW26" s="244"/>
      <c r="AX26" s="244"/>
      <c r="AY26" s="243"/>
      <c r="AZ26" s="244"/>
      <c r="BA26" s="244"/>
      <c r="BB26" s="244"/>
      <c r="BC26" s="244"/>
      <c r="BD26" s="244"/>
      <c r="BE26" s="129"/>
      <c r="BF26" s="244"/>
    </row>
    <row r="27" spans="2:58" ht="13.5" customHeight="1" thickBot="1" x14ac:dyDescent="0.25">
      <c r="D27" s="248"/>
      <c r="E27" s="249"/>
      <c r="F27" s="249"/>
      <c r="G27" s="249"/>
      <c r="H27" s="249"/>
      <c r="I27" s="250"/>
      <c r="J27" s="257"/>
      <c r="K27" s="258"/>
      <c r="L27" s="258"/>
      <c r="M27" s="258"/>
      <c r="N27" s="258"/>
      <c r="O27" s="258"/>
      <c r="P27" s="259"/>
      <c r="Q27" s="257"/>
      <c r="R27" s="258"/>
      <c r="S27" s="258"/>
      <c r="T27" s="258"/>
      <c r="U27" s="258"/>
      <c r="V27" s="259"/>
      <c r="W27" s="257"/>
      <c r="X27" s="258"/>
      <c r="Y27" s="258"/>
      <c r="Z27" s="258"/>
      <c r="AA27" s="258"/>
      <c r="AB27" s="259"/>
      <c r="AC27" s="257"/>
      <c r="AD27" s="258"/>
      <c r="AE27" s="258"/>
      <c r="AF27" s="258"/>
      <c r="AG27" s="258"/>
      <c r="AH27" s="259"/>
      <c r="AI27" s="257"/>
      <c r="AJ27" s="258"/>
      <c r="AK27" s="259"/>
      <c r="AL27" s="126"/>
      <c r="AM27" s="126"/>
      <c r="AN27" s="126"/>
      <c r="AO27" s="126"/>
      <c r="AP27" s="126"/>
      <c r="AQ27" s="244"/>
      <c r="AR27" s="244"/>
      <c r="AS27" s="244"/>
      <c r="AT27" s="244"/>
      <c r="AU27" s="244"/>
      <c r="AV27" s="244"/>
      <c r="AW27" s="244"/>
      <c r="AX27" s="244"/>
      <c r="AY27" s="244"/>
      <c r="AZ27" s="244"/>
      <c r="BA27" s="244"/>
      <c r="BB27" s="244"/>
      <c r="BC27" s="244"/>
      <c r="BD27" s="244"/>
      <c r="BE27" s="129"/>
      <c r="BF27" s="244"/>
    </row>
    <row r="28" spans="2:58" ht="15" customHeight="1" x14ac:dyDescent="0.2">
      <c r="D28" s="245" t="s">
        <v>76</v>
      </c>
      <c r="E28" s="246"/>
      <c r="F28" s="246"/>
      <c r="G28" s="246"/>
      <c r="H28" s="246"/>
      <c r="I28" s="247"/>
      <c r="J28" s="251">
        <v>45237</v>
      </c>
      <c r="K28" s="252"/>
      <c r="L28" s="252"/>
      <c r="M28" s="252"/>
      <c r="N28" s="252"/>
      <c r="O28" s="252"/>
      <c r="P28" s="253"/>
      <c r="Q28" s="251">
        <v>45290</v>
      </c>
      <c r="R28" s="252"/>
      <c r="S28" s="252"/>
      <c r="T28" s="252"/>
      <c r="U28" s="252"/>
      <c r="V28" s="253"/>
      <c r="W28" s="251">
        <v>45291</v>
      </c>
      <c r="X28" s="252"/>
      <c r="Y28" s="252"/>
      <c r="Z28" s="252"/>
      <c r="AA28" s="252"/>
      <c r="AB28" s="253"/>
      <c r="AC28" s="251">
        <v>45305</v>
      </c>
      <c r="AD28" s="252"/>
      <c r="AE28" s="252"/>
      <c r="AF28" s="252"/>
      <c r="AG28" s="252"/>
      <c r="AH28" s="253"/>
      <c r="AI28" s="312">
        <v>8</v>
      </c>
      <c r="AJ28" s="252"/>
      <c r="AK28" s="253"/>
      <c r="AL28" s="126"/>
      <c r="AM28" s="126"/>
      <c r="AN28" s="126"/>
      <c r="AO28" s="126"/>
      <c r="AP28" s="126"/>
      <c r="AQ28" s="243"/>
      <c r="AR28" s="244"/>
      <c r="AS28" s="244"/>
      <c r="AT28" s="244"/>
      <c r="AU28" s="244"/>
      <c r="AV28" s="244"/>
      <c r="AW28" s="244"/>
      <c r="AX28" s="244"/>
      <c r="AY28" s="243"/>
      <c r="AZ28" s="244"/>
      <c r="BA28" s="244"/>
      <c r="BB28" s="244"/>
      <c r="BC28" s="244"/>
      <c r="BD28" s="244"/>
      <c r="BE28" s="129"/>
      <c r="BF28" s="244"/>
    </row>
    <row r="29" spans="2:58" ht="15.75" customHeight="1" thickBot="1" x14ac:dyDescent="0.25">
      <c r="D29" s="248"/>
      <c r="E29" s="249"/>
      <c r="F29" s="249"/>
      <c r="G29" s="249"/>
      <c r="H29" s="249"/>
      <c r="I29" s="250"/>
      <c r="J29" s="257"/>
      <c r="K29" s="258"/>
      <c r="L29" s="258"/>
      <c r="M29" s="258"/>
      <c r="N29" s="258"/>
      <c r="O29" s="258"/>
      <c r="P29" s="259"/>
      <c r="Q29" s="257"/>
      <c r="R29" s="258"/>
      <c r="S29" s="258"/>
      <c r="T29" s="258"/>
      <c r="U29" s="258"/>
      <c r="V29" s="259"/>
      <c r="W29" s="257"/>
      <c r="X29" s="258"/>
      <c r="Y29" s="258"/>
      <c r="Z29" s="258"/>
      <c r="AA29" s="258"/>
      <c r="AB29" s="259"/>
      <c r="AC29" s="257"/>
      <c r="AD29" s="258"/>
      <c r="AE29" s="258"/>
      <c r="AF29" s="258"/>
      <c r="AG29" s="258"/>
      <c r="AH29" s="259"/>
      <c r="AI29" s="257"/>
      <c r="AJ29" s="258"/>
      <c r="AK29" s="259"/>
      <c r="AL29" s="126"/>
      <c r="AM29" s="126"/>
      <c r="AN29" s="126"/>
      <c r="AO29" s="126"/>
      <c r="AP29" s="126"/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244"/>
      <c r="BB29" s="244"/>
      <c r="BC29" s="244"/>
      <c r="BD29" s="244"/>
      <c r="BE29" s="129"/>
      <c r="BF29" s="244"/>
    </row>
    <row r="30" spans="2:58" ht="15.75" customHeight="1" x14ac:dyDescent="0.2">
      <c r="D30" s="245" t="s">
        <v>77</v>
      </c>
      <c r="E30" s="246"/>
      <c r="F30" s="246"/>
      <c r="G30" s="246"/>
      <c r="H30" s="246"/>
      <c r="I30" s="247"/>
      <c r="J30" s="251">
        <v>45306</v>
      </c>
      <c r="K30" s="252"/>
      <c r="L30" s="252"/>
      <c r="M30" s="252"/>
      <c r="N30" s="252"/>
      <c r="O30" s="252"/>
      <c r="P30" s="253"/>
      <c r="Q30" s="251">
        <v>45375</v>
      </c>
      <c r="R30" s="252"/>
      <c r="S30" s="252"/>
      <c r="T30" s="252"/>
      <c r="U30" s="252"/>
      <c r="V30" s="253"/>
      <c r="W30" s="251">
        <v>45376</v>
      </c>
      <c r="X30" s="252"/>
      <c r="Y30" s="252"/>
      <c r="Z30" s="252"/>
      <c r="AA30" s="252"/>
      <c r="AB30" s="253"/>
      <c r="AC30" s="251">
        <v>45382</v>
      </c>
      <c r="AD30" s="252"/>
      <c r="AE30" s="252"/>
      <c r="AF30" s="252"/>
      <c r="AG30" s="252"/>
      <c r="AH30" s="253"/>
      <c r="AI30" s="312">
        <v>10</v>
      </c>
      <c r="AJ30" s="252"/>
      <c r="AK30" s="253"/>
      <c r="AL30" s="126"/>
      <c r="AM30" s="126"/>
      <c r="AN30" s="126"/>
      <c r="AO30" s="126"/>
      <c r="AP30" s="126"/>
      <c r="AQ30" s="243"/>
      <c r="AR30" s="244"/>
      <c r="AS30" s="244"/>
      <c r="AT30" s="244"/>
      <c r="AU30" s="244"/>
      <c r="AV30" s="244"/>
      <c r="AW30" s="244"/>
      <c r="AX30" s="244"/>
      <c r="AY30" s="243"/>
      <c r="AZ30" s="244"/>
      <c r="BA30" s="244"/>
      <c r="BB30" s="244"/>
      <c r="BC30" s="244"/>
      <c r="BD30" s="244"/>
      <c r="BE30" s="129"/>
      <c r="BF30" s="256"/>
    </row>
    <row r="31" spans="2:58" ht="11.25" customHeight="1" thickBot="1" x14ac:dyDescent="0.25">
      <c r="D31" s="248"/>
      <c r="E31" s="249"/>
      <c r="F31" s="249"/>
      <c r="G31" s="249"/>
      <c r="H31" s="249"/>
      <c r="I31" s="250"/>
      <c r="J31" s="254"/>
      <c r="K31" s="240"/>
      <c r="L31" s="240"/>
      <c r="M31" s="240"/>
      <c r="N31" s="240"/>
      <c r="O31" s="240"/>
      <c r="P31" s="255"/>
      <c r="Q31" s="254"/>
      <c r="R31" s="240"/>
      <c r="S31" s="240"/>
      <c r="T31" s="240"/>
      <c r="U31" s="240"/>
      <c r="V31" s="255"/>
      <c r="W31" s="257"/>
      <c r="X31" s="258"/>
      <c r="Y31" s="258"/>
      <c r="Z31" s="258"/>
      <c r="AA31" s="258"/>
      <c r="AB31" s="259"/>
      <c r="AC31" s="257"/>
      <c r="AD31" s="258"/>
      <c r="AE31" s="258"/>
      <c r="AF31" s="258"/>
      <c r="AG31" s="258"/>
      <c r="AH31" s="259"/>
      <c r="AI31" s="257"/>
      <c r="AJ31" s="258"/>
      <c r="AK31" s="259"/>
      <c r="AL31" s="126"/>
      <c r="AM31" s="126"/>
      <c r="AN31" s="126"/>
      <c r="AO31" s="126"/>
      <c r="AP31" s="126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129"/>
      <c r="BF31" s="256"/>
    </row>
    <row r="32" spans="2:58" ht="30.75" customHeight="1" thickBot="1" x14ac:dyDescent="0.25">
      <c r="D32" s="295" t="s">
        <v>74</v>
      </c>
      <c r="E32" s="296"/>
      <c r="F32" s="296"/>
      <c r="G32" s="296"/>
      <c r="H32" s="296"/>
      <c r="I32" s="297"/>
      <c r="J32" s="298" t="s">
        <v>79</v>
      </c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300"/>
      <c r="W32" s="316">
        <v>45341</v>
      </c>
      <c r="X32" s="314"/>
      <c r="Y32" s="314"/>
      <c r="Z32" s="314"/>
      <c r="AA32" s="314"/>
      <c r="AB32" s="315"/>
      <c r="AC32" s="316">
        <v>45347</v>
      </c>
      <c r="AD32" s="314"/>
      <c r="AE32" s="314"/>
      <c r="AF32" s="314"/>
      <c r="AG32" s="314"/>
      <c r="AH32" s="315"/>
      <c r="AI32" s="313"/>
      <c r="AJ32" s="314"/>
      <c r="AK32" s="315"/>
      <c r="AL32" s="127"/>
      <c r="AM32" s="127"/>
      <c r="AN32" s="127"/>
      <c r="AO32" s="127"/>
      <c r="AP32" s="127"/>
      <c r="AQ32" s="301"/>
      <c r="AR32" s="256"/>
      <c r="AS32" s="256"/>
      <c r="AT32" s="256"/>
      <c r="AU32" s="256"/>
      <c r="AV32" s="256"/>
      <c r="AW32" s="256"/>
      <c r="AX32" s="256"/>
      <c r="AY32" s="243"/>
      <c r="AZ32" s="244"/>
      <c r="BA32" s="244"/>
      <c r="BB32" s="244"/>
      <c r="BC32" s="244"/>
      <c r="BD32" s="244"/>
      <c r="BE32" s="129"/>
      <c r="BF32" s="80"/>
    </row>
    <row r="33" spans="3:60" ht="15" customHeight="1" x14ac:dyDescent="0.2">
      <c r="D33" s="282" t="s">
        <v>78</v>
      </c>
      <c r="E33" s="283"/>
      <c r="F33" s="283"/>
      <c r="G33" s="283"/>
      <c r="H33" s="283"/>
      <c r="I33" s="284"/>
      <c r="J33" s="251">
        <v>45383</v>
      </c>
      <c r="K33" s="252"/>
      <c r="L33" s="252"/>
      <c r="M33" s="252"/>
      <c r="N33" s="252"/>
      <c r="O33" s="252"/>
      <c r="P33" s="253"/>
      <c r="Q33" s="251" t="s">
        <v>167</v>
      </c>
      <c r="R33" s="252"/>
      <c r="S33" s="252"/>
      <c r="T33" s="252"/>
      <c r="U33" s="252"/>
      <c r="V33" s="253"/>
      <c r="W33" s="251">
        <v>45438</v>
      </c>
      <c r="X33" s="252"/>
      <c r="Y33" s="252"/>
      <c r="Z33" s="252"/>
      <c r="AA33" s="252"/>
      <c r="AB33" s="253"/>
      <c r="AC33" s="251">
        <v>45535</v>
      </c>
      <c r="AD33" s="252"/>
      <c r="AE33" s="252"/>
      <c r="AF33" s="252"/>
      <c r="AG33" s="252"/>
      <c r="AH33" s="253"/>
      <c r="AI33" s="312">
        <v>8</v>
      </c>
      <c r="AJ33" s="252"/>
      <c r="AK33" s="253"/>
      <c r="AL33" s="127"/>
      <c r="AM33" s="127"/>
      <c r="AN33" s="127"/>
      <c r="AO33" s="127"/>
      <c r="AP33" s="127"/>
      <c r="AQ33" s="239"/>
      <c r="AR33" s="240"/>
      <c r="AS33" s="240"/>
      <c r="AT33" s="240"/>
      <c r="AU33" s="240"/>
      <c r="AV33" s="240"/>
      <c r="AW33" s="240"/>
      <c r="AX33" s="240"/>
      <c r="AY33" s="239"/>
      <c r="AZ33" s="240"/>
      <c r="BA33" s="240"/>
      <c r="BB33" s="240"/>
      <c r="BC33" s="240"/>
      <c r="BD33" s="240"/>
      <c r="BE33" s="128"/>
      <c r="BF33" s="256"/>
    </row>
    <row r="34" spans="3:60" ht="13.5" customHeight="1" thickBot="1" x14ac:dyDescent="0.25">
      <c r="D34" s="285"/>
      <c r="E34" s="286"/>
      <c r="F34" s="286"/>
      <c r="G34" s="286"/>
      <c r="H34" s="286"/>
      <c r="I34" s="287"/>
      <c r="J34" s="257"/>
      <c r="K34" s="258"/>
      <c r="L34" s="258"/>
      <c r="M34" s="258"/>
      <c r="N34" s="258"/>
      <c r="O34" s="258"/>
      <c r="P34" s="259"/>
      <c r="Q34" s="257"/>
      <c r="R34" s="258"/>
      <c r="S34" s="258"/>
      <c r="T34" s="258"/>
      <c r="U34" s="258"/>
      <c r="V34" s="259"/>
      <c r="W34" s="257"/>
      <c r="X34" s="258"/>
      <c r="Y34" s="258"/>
      <c r="Z34" s="258"/>
      <c r="AA34" s="258"/>
      <c r="AB34" s="259"/>
      <c r="AC34" s="257"/>
      <c r="AD34" s="258"/>
      <c r="AE34" s="258"/>
      <c r="AF34" s="258"/>
      <c r="AG34" s="258"/>
      <c r="AH34" s="259"/>
      <c r="AI34" s="257"/>
      <c r="AJ34" s="258"/>
      <c r="AK34" s="259"/>
      <c r="AL34" s="127"/>
      <c r="AM34" s="127"/>
      <c r="AN34" s="127"/>
      <c r="AO34" s="127"/>
      <c r="AP34" s="127"/>
      <c r="AQ34" s="240"/>
      <c r="AR34" s="240"/>
      <c r="AS34" s="240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240"/>
      <c r="BE34" s="128"/>
      <c r="BF34" s="256"/>
    </row>
    <row r="35" spans="3:60" ht="15" x14ac:dyDescent="0.2">
      <c r="D35" s="245" t="s">
        <v>20</v>
      </c>
      <c r="E35" s="246"/>
      <c r="F35" s="246"/>
      <c r="G35" s="246"/>
      <c r="H35" s="246"/>
      <c r="I35" s="247"/>
      <c r="J35" s="251">
        <v>45170</v>
      </c>
      <c r="K35" s="252"/>
      <c r="L35" s="252"/>
      <c r="M35" s="252"/>
      <c r="N35" s="252"/>
      <c r="O35" s="252"/>
      <c r="P35" s="253"/>
      <c r="Q35" s="251">
        <v>45436</v>
      </c>
      <c r="R35" s="252"/>
      <c r="S35" s="252"/>
      <c r="T35" s="252"/>
      <c r="U35" s="252"/>
      <c r="V35" s="253"/>
      <c r="W35" s="312"/>
      <c r="X35" s="252"/>
      <c r="Y35" s="252"/>
      <c r="Z35" s="252"/>
      <c r="AA35" s="252"/>
      <c r="AB35" s="253"/>
      <c r="AC35" s="312"/>
      <c r="AD35" s="252"/>
      <c r="AE35" s="252"/>
      <c r="AF35" s="252"/>
      <c r="AG35" s="252"/>
      <c r="AH35" s="253"/>
      <c r="AI35" s="312">
        <f>SUM(AI26:AK34)</f>
        <v>34</v>
      </c>
      <c r="AJ35" s="252"/>
      <c r="AK35" s="253"/>
      <c r="AL35" s="127"/>
      <c r="AM35" s="127"/>
      <c r="AN35" s="127"/>
      <c r="AO35" s="127"/>
      <c r="AP35" s="127"/>
      <c r="AQ35" s="256"/>
      <c r="AR35" s="256"/>
      <c r="AS35" s="256"/>
      <c r="AT35" s="256"/>
      <c r="AU35" s="256"/>
      <c r="AV35" s="256"/>
      <c r="AW35" s="256"/>
      <c r="AX35" s="256"/>
      <c r="AY35" s="244"/>
      <c r="AZ35" s="244"/>
      <c r="BA35" s="244"/>
      <c r="BB35" s="244"/>
      <c r="BC35" s="244"/>
      <c r="BD35" s="244"/>
      <c r="BE35" s="129"/>
      <c r="BF35" s="256"/>
    </row>
    <row r="36" spans="3:60" ht="15.75" thickBot="1" x14ac:dyDescent="0.25">
      <c r="D36" s="248"/>
      <c r="E36" s="249"/>
      <c r="F36" s="249"/>
      <c r="G36" s="249"/>
      <c r="H36" s="249"/>
      <c r="I36" s="250"/>
      <c r="J36" s="257"/>
      <c r="K36" s="258"/>
      <c r="L36" s="258"/>
      <c r="M36" s="258"/>
      <c r="N36" s="258"/>
      <c r="O36" s="258"/>
      <c r="P36" s="259"/>
      <c r="Q36" s="257"/>
      <c r="R36" s="258"/>
      <c r="S36" s="258"/>
      <c r="T36" s="258"/>
      <c r="U36" s="258"/>
      <c r="V36" s="259"/>
      <c r="W36" s="257"/>
      <c r="X36" s="258"/>
      <c r="Y36" s="258"/>
      <c r="Z36" s="258"/>
      <c r="AA36" s="258"/>
      <c r="AB36" s="259"/>
      <c r="AC36" s="257"/>
      <c r="AD36" s="258"/>
      <c r="AE36" s="258"/>
      <c r="AF36" s="258"/>
      <c r="AG36" s="258"/>
      <c r="AH36" s="259"/>
      <c r="AI36" s="257"/>
      <c r="AJ36" s="258"/>
      <c r="AK36" s="259"/>
      <c r="AL36" s="127"/>
      <c r="AM36" s="127"/>
      <c r="AN36" s="127"/>
      <c r="AO36" s="127"/>
      <c r="AP36" s="127"/>
      <c r="AQ36" s="256"/>
      <c r="AR36" s="256"/>
      <c r="AS36" s="256"/>
      <c r="AT36" s="256"/>
      <c r="AU36" s="256"/>
      <c r="AV36" s="256"/>
      <c r="AW36" s="256"/>
      <c r="AX36" s="256"/>
      <c r="AY36" s="244"/>
      <c r="AZ36" s="244"/>
      <c r="BA36" s="244"/>
      <c r="BB36" s="244"/>
      <c r="BC36" s="244"/>
      <c r="BD36" s="244"/>
      <c r="BE36" s="129"/>
      <c r="BF36" s="256"/>
    </row>
    <row r="37" spans="3:60" ht="19.5" customHeight="1" x14ac:dyDescent="0.2"/>
    <row r="39" spans="3:60" ht="18" x14ac:dyDescent="0.25">
      <c r="D39" s="290" t="s">
        <v>171</v>
      </c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4"/>
      <c r="BH39" s="174"/>
    </row>
    <row r="40" spans="3:60" ht="18" x14ac:dyDescent="0.25"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8" t="s">
        <v>172</v>
      </c>
      <c r="S40" s="178"/>
      <c r="T40" s="178"/>
      <c r="U40" s="178"/>
      <c r="V40" s="178"/>
      <c r="W40" s="178"/>
      <c r="X40" s="178"/>
      <c r="Y40" s="174"/>
      <c r="Z40" s="174"/>
      <c r="AA40" s="174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4"/>
      <c r="BH40" s="174"/>
    </row>
    <row r="41" spans="3:60" ht="19.5" customHeight="1" x14ac:dyDescent="0.25"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9"/>
      <c r="P41" s="178"/>
      <c r="Q41" s="178"/>
      <c r="R41" s="178" t="s">
        <v>168</v>
      </c>
      <c r="S41" s="178"/>
      <c r="T41" s="178"/>
      <c r="U41" s="178"/>
      <c r="V41" s="178"/>
      <c r="W41" s="178"/>
      <c r="X41" s="178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</row>
    <row r="42" spans="3:60" ht="18" customHeight="1" x14ac:dyDescent="0.25"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 t="s">
        <v>169</v>
      </c>
      <c r="S42" s="178"/>
      <c r="T42" s="178"/>
      <c r="U42" s="178"/>
      <c r="V42" s="178"/>
      <c r="W42" s="178"/>
      <c r="X42" s="178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</row>
    <row r="43" spans="3:60" ht="18.75" customHeight="1" x14ac:dyDescent="0.25"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 t="s">
        <v>170</v>
      </c>
      <c r="S43" s="178"/>
      <c r="T43" s="178"/>
      <c r="U43" s="178"/>
      <c r="V43" s="178"/>
      <c r="W43" s="178"/>
      <c r="X43" s="178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</row>
    <row r="44" spans="3:60" ht="23.25" customHeight="1" x14ac:dyDescent="0.2"/>
    <row r="45" spans="3:60" ht="11.25" customHeight="1" x14ac:dyDescent="0.2"/>
    <row r="46" spans="3:60" ht="15" x14ac:dyDescent="0.25">
      <c r="C46" s="124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137"/>
      <c r="BF46" s="91"/>
      <c r="BG46" s="73"/>
    </row>
    <row r="47" spans="3:60" ht="15" customHeight="1" x14ac:dyDescent="0.2">
      <c r="C47" s="124"/>
      <c r="D47" s="288"/>
      <c r="E47" s="281"/>
      <c r="F47" s="281"/>
      <c r="G47" s="281"/>
      <c r="H47" s="281"/>
      <c r="I47" s="289"/>
      <c r="J47" s="281"/>
      <c r="K47" s="281"/>
      <c r="L47" s="281"/>
      <c r="M47" s="281"/>
      <c r="N47" s="289"/>
      <c r="O47" s="281"/>
      <c r="P47" s="281"/>
      <c r="Q47" s="281"/>
      <c r="R47" s="280"/>
      <c r="S47" s="279"/>
      <c r="T47" s="279"/>
      <c r="U47" s="279"/>
      <c r="V47" s="280"/>
      <c r="W47" s="279"/>
      <c r="X47" s="279"/>
      <c r="Y47" s="279"/>
      <c r="Z47" s="279"/>
      <c r="AA47" s="280"/>
      <c r="AB47" s="294"/>
      <c r="AC47" s="294"/>
      <c r="AD47" s="294"/>
      <c r="AE47" s="280"/>
      <c r="AF47" s="279"/>
      <c r="AG47" s="279"/>
      <c r="AH47" s="279"/>
      <c r="AI47" s="280"/>
      <c r="AJ47" s="279"/>
      <c r="AK47" s="279"/>
      <c r="AL47" s="279"/>
      <c r="AM47" s="279"/>
      <c r="AN47" s="279"/>
      <c r="AO47" s="279"/>
      <c r="AP47" s="279"/>
      <c r="AQ47" s="279"/>
      <c r="AR47" s="280"/>
      <c r="AS47" s="279"/>
      <c r="AT47" s="279"/>
      <c r="AU47" s="279"/>
      <c r="AV47" s="280"/>
      <c r="AW47" s="279"/>
      <c r="AX47" s="279"/>
      <c r="AY47" s="279"/>
      <c r="AZ47" s="279"/>
      <c r="BA47" s="280"/>
      <c r="BB47" s="281"/>
      <c r="BC47" s="281"/>
      <c r="BD47" s="281"/>
      <c r="BE47" s="133"/>
      <c r="BF47" s="82"/>
      <c r="BG47" s="73"/>
    </row>
    <row r="48" spans="3:60" ht="33.75" customHeight="1" x14ac:dyDescent="0.2">
      <c r="C48" s="124"/>
      <c r="D48" s="288"/>
      <c r="E48" s="281"/>
      <c r="F48" s="281"/>
      <c r="G48" s="281"/>
      <c r="H48" s="281"/>
      <c r="I48" s="289"/>
      <c r="J48" s="281"/>
      <c r="K48" s="281"/>
      <c r="L48" s="281"/>
      <c r="M48" s="281"/>
      <c r="N48" s="289"/>
      <c r="O48" s="281"/>
      <c r="P48" s="281"/>
      <c r="Q48" s="281"/>
      <c r="R48" s="280"/>
      <c r="S48" s="279"/>
      <c r="T48" s="279"/>
      <c r="U48" s="279"/>
      <c r="V48" s="280"/>
      <c r="W48" s="279"/>
      <c r="X48" s="279"/>
      <c r="Y48" s="279"/>
      <c r="Z48" s="279"/>
      <c r="AA48" s="280"/>
      <c r="AB48" s="294"/>
      <c r="AC48" s="294"/>
      <c r="AD48" s="294"/>
      <c r="AE48" s="280"/>
      <c r="AF48" s="279"/>
      <c r="AG48" s="279"/>
      <c r="AH48" s="279"/>
      <c r="AI48" s="280"/>
      <c r="AJ48" s="279"/>
      <c r="AK48" s="279"/>
      <c r="AL48" s="279"/>
      <c r="AM48" s="279"/>
      <c r="AN48" s="279"/>
      <c r="AO48" s="279"/>
      <c r="AP48" s="279"/>
      <c r="AQ48" s="279"/>
      <c r="AR48" s="280"/>
      <c r="AS48" s="279"/>
      <c r="AT48" s="279"/>
      <c r="AU48" s="279"/>
      <c r="AV48" s="280"/>
      <c r="AW48" s="279"/>
      <c r="AX48" s="279"/>
      <c r="AY48" s="279"/>
      <c r="AZ48" s="279"/>
      <c r="BA48" s="280"/>
      <c r="BB48" s="281"/>
      <c r="BC48" s="281"/>
      <c r="BD48" s="281"/>
      <c r="BE48" s="133"/>
      <c r="BF48" s="82"/>
      <c r="BG48" s="73"/>
    </row>
    <row r="49" spans="3:59" ht="11.25" customHeight="1" x14ac:dyDescent="0.2">
      <c r="C49" s="124"/>
      <c r="D49" s="291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  <c r="BE49" s="132"/>
      <c r="BF49" s="292"/>
      <c r="BG49" s="73"/>
    </row>
    <row r="50" spans="3:59" x14ac:dyDescent="0.2">
      <c r="C50" s="124"/>
      <c r="D50" s="291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  <c r="BE50" s="132"/>
      <c r="BF50" s="292"/>
      <c r="BG50" s="73"/>
    </row>
    <row r="51" spans="3:59" x14ac:dyDescent="0.2">
      <c r="C51" s="124"/>
      <c r="D51" s="291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  <c r="BE51" s="132"/>
      <c r="BF51" s="292"/>
      <c r="BG51" s="73"/>
    </row>
    <row r="52" spans="3:59" x14ac:dyDescent="0.2">
      <c r="C52" s="124"/>
      <c r="D52" s="291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E52" s="132"/>
      <c r="BF52" s="292"/>
      <c r="BG52" s="73"/>
    </row>
    <row r="53" spans="3:59" ht="14.25" x14ac:dyDescent="0.2">
      <c r="C53" s="124"/>
      <c r="D53" s="93"/>
      <c r="E53" s="93"/>
      <c r="F53" s="94"/>
      <c r="G53" s="93"/>
      <c r="H53" s="93"/>
      <c r="I53" s="93"/>
      <c r="J53" s="93"/>
      <c r="K53" s="93"/>
      <c r="L53" s="93"/>
      <c r="M53" s="93"/>
      <c r="N53" s="93"/>
      <c r="O53" s="92"/>
      <c r="P53" s="94"/>
      <c r="Q53" s="95"/>
      <c r="R53" s="95"/>
      <c r="S53" s="95"/>
      <c r="T53" s="95"/>
      <c r="U53" s="95"/>
      <c r="V53" s="92"/>
      <c r="W53" s="92"/>
      <c r="X53" s="92"/>
      <c r="Y53" s="94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73"/>
    </row>
    <row r="54" spans="3:59" ht="14.25" x14ac:dyDescent="0.2">
      <c r="C54" s="124"/>
      <c r="D54" s="93"/>
      <c r="E54" s="93"/>
      <c r="F54" s="94"/>
      <c r="G54" s="93"/>
      <c r="H54" s="93"/>
      <c r="I54" s="93"/>
      <c r="J54" s="93"/>
      <c r="K54" s="93"/>
      <c r="L54" s="93"/>
      <c r="M54" s="93"/>
      <c r="N54" s="93"/>
      <c r="O54" s="92"/>
      <c r="P54" s="94"/>
      <c r="Q54" s="95"/>
      <c r="R54" s="95"/>
      <c r="S54" s="95"/>
      <c r="T54" s="95"/>
      <c r="U54" s="95"/>
      <c r="V54" s="92"/>
      <c r="W54" s="92"/>
      <c r="X54" s="92"/>
      <c r="Y54" s="94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73"/>
    </row>
    <row r="55" spans="3:59" ht="14.25" x14ac:dyDescent="0.2">
      <c r="C55" s="124"/>
      <c r="D55" s="93"/>
      <c r="E55" s="93"/>
      <c r="F55" s="94"/>
      <c r="G55" s="93"/>
      <c r="H55" s="93"/>
      <c r="I55" s="93"/>
      <c r="J55" s="93"/>
      <c r="K55" s="93"/>
      <c r="L55" s="93"/>
      <c r="M55" s="93"/>
      <c r="N55" s="93"/>
      <c r="O55" s="92"/>
      <c r="P55" s="94"/>
      <c r="Q55" s="95"/>
      <c r="R55" s="95"/>
      <c r="S55" s="95"/>
      <c r="T55" s="95"/>
      <c r="U55" s="96"/>
      <c r="V55" s="92"/>
      <c r="W55" s="92"/>
      <c r="X55" s="92"/>
      <c r="Y55" s="94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73"/>
    </row>
    <row r="56" spans="3:59" ht="14.25" x14ac:dyDescent="0.2">
      <c r="C56" s="124"/>
      <c r="D56" s="93"/>
      <c r="E56" s="93"/>
      <c r="F56" s="94"/>
      <c r="G56" s="93"/>
      <c r="H56" s="93"/>
      <c r="I56" s="93"/>
      <c r="J56" s="93"/>
      <c r="K56" s="93"/>
      <c r="L56" s="93"/>
      <c r="M56" s="93"/>
      <c r="N56" s="93"/>
      <c r="O56" s="93"/>
      <c r="P56" s="95"/>
      <c r="Q56" s="95"/>
      <c r="R56" s="95"/>
      <c r="S56" s="95"/>
      <c r="T56" s="95"/>
      <c r="U56" s="95"/>
      <c r="V56" s="92"/>
      <c r="W56" s="92"/>
      <c r="X56" s="92"/>
      <c r="Y56" s="94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73"/>
    </row>
    <row r="57" spans="3:59" x14ac:dyDescent="0.2">
      <c r="BF57" s="73"/>
      <c r="BG57" s="73"/>
    </row>
  </sheetData>
  <mergeCells count="165">
    <mergeCell ref="W28:AB29"/>
    <mergeCell ref="AC28:AH29"/>
    <mergeCell ref="W30:AB31"/>
    <mergeCell ref="AC30:AH31"/>
    <mergeCell ref="W32:AB32"/>
    <mergeCell ref="AC32:AH32"/>
    <mergeCell ref="W33:AB34"/>
    <mergeCell ref="AC33:AH34"/>
    <mergeCell ref="W35:AB36"/>
    <mergeCell ref="AC35:AH36"/>
    <mergeCell ref="D36:I36"/>
    <mergeCell ref="D32:I32"/>
    <mergeCell ref="J32:V32"/>
    <mergeCell ref="AQ32:AX32"/>
    <mergeCell ref="AY32:BD32"/>
    <mergeCell ref="AN9:AP9"/>
    <mergeCell ref="AQ9:AQ10"/>
    <mergeCell ref="AR9:AU9"/>
    <mergeCell ref="AV9:AY9"/>
    <mergeCell ref="AZ9:AZ10"/>
    <mergeCell ref="BA9:BD9"/>
    <mergeCell ref="E9:H9"/>
    <mergeCell ref="AI22:AK25"/>
    <mergeCell ref="W20:AK21"/>
    <mergeCell ref="AI26:AK27"/>
    <mergeCell ref="AI28:AK29"/>
    <mergeCell ref="AI30:AK31"/>
    <mergeCell ref="AI32:AK32"/>
    <mergeCell ref="AI33:AK34"/>
    <mergeCell ref="AI35:AK36"/>
    <mergeCell ref="W22:AB25"/>
    <mergeCell ref="AC22:AH25"/>
    <mergeCell ref="W26:AB27"/>
    <mergeCell ref="AC26:AH27"/>
    <mergeCell ref="AW49:AW52"/>
    <mergeCell ref="AX49:AX52"/>
    <mergeCell ref="AY49:AY52"/>
    <mergeCell ref="AZ49:AZ52"/>
    <mergeCell ref="BB49:BB52"/>
    <mergeCell ref="BC49:BC52"/>
    <mergeCell ref="BD49:BD52"/>
    <mergeCell ref="BF49:BF52"/>
    <mergeCell ref="D46:BD46"/>
    <mergeCell ref="AL49:AL52"/>
    <mergeCell ref="AM49:AM52"/>
    <mergeCell ref="AN49:AN52"/>
    <mergeCell ref="AO49:AO52"/>
    <mergeCell ref="AP49:AP52"/>
    <mergeCell ref="AQ49:AQ52"/>
    <mergeCell ref="AS49:AS52"/>
    <mergeCell ref="AT49:AT52"/>
    <mergeCell ref="AU49:AU52"/>
    <mergeCell ref="AR47:AR52"/>
    <mergeCell ref="W47:Z48"/>
    <mergeCell ref="AA47:AA52"/>
    <mergeCell ref="AB47:AD48"/>
    <mergeCell ref="AE47:AE52"/>
    <mergeCell ref="AF47:AH48"/>
    <mergeCell ref="J33:P34"/>
    <mergeCell ref="Q33:V34"/>
    <mergeCell ref="AQ33:AX34"/>
    <mergeCell ref="D39:AB39"/>
    <mergeCell ref="D49:D52"/>
    <mergeCell ref="E49:E52"/>
    <mergeCell ref="F49:F52"/>
    <mergeCell ref="G49:G52"/>
    <mergeCell ref="H49:H52"/>
    <mergeCell ref="J49:J52"/>
    <mergeCell ref="K49:K52"/>
    <mergeCell ref="L49:L52"/>
    <mergeCell ref="M49:M52"/>
    <mergeCell ref="O49:O52"/>
    <mergeCell ref="P49:P52"/>
    <mergeCell ref="Q49:Q52"/>
    <mergeCell ref="S49:S52"/>
    <mergeCell ref="T49:T52"/>
    <mergeCell ref="U49:U52"/>
    <mergeCell ref="W49:W52"/>
    <mergeCell ref="X49:X52"/>
    <mergeCell ref="Y49:Y52"/>
    <mergeCell ref="Z49:Z52"/>
    <mergeCell ref="AB49:AB52"/>
    <mergeCell ref="AI47:AI52"/>
    <mergeCell ref="AJ47:AM48"/>
    <mergeCell ref="AN47:AQ48"/>
    <mergeCell ref="D47:D48"/>
    <mergeCell ref="E47:H48"/>
    <mergeCell ref="I47:I52"/>
    <mergeCell ref="J47:M48"/>
    <mergeCell ref="N47:N52"/>
    <mergeCell ref="O47:Q48"/>
    <mergeCell ref="R47:R52"/>
    <mergeCell ref="S47:U48"/>
    <mergeCell ref="V47:V52"/>
    <mergeCell ref="AC49:AC52"/>
    <mergeCell ref="AD49:AD52"/>
    <mergeCell ref="AF49:AF52"/>
    <mergeCell ref="AG49:AG52"/>
    <mergeCell ref="AH49:AH52"/>
    <mergeCell ref="AJ49:AJ52"/>
    <mergeCell ref="AK49:AK52"/>
    <mergeCell ref="AQ20:BF21"/>
    <mergeCell ref="J22:P25"/>
    <mergeCell ref="Q22:V25"/>
    <mergeCell ref="AQ22:AX25"/>
    <mergeCell ref="AY22:BD25"/>
    <mergeCell ref="D20:I25"/>
    <mergeCell ref="AS47:AU48"/>
    <mergeCell ref="AV47:AV52"/>
    <mergeCell ref="AW47:AZ48"/>
    <mergeCell ref="BA47:BA52"/>
    <mergeCell ref="BB47:BD48"/>
    <mergeCell ref="D26:I27"/>
    <mergeCell ref="J26:P27"/>
    <mergeCell ref="Q26:V27"/>
    <mergeCell ref="AQ26:AX27"/>
    <mergeCell ref="AY26:BD27"/>
    <mergeCell ref="BF33:BF34"/>
    <mergeCell ref="D35:I35"/>
    <mergeCell ref="J35:P36"/>
    <mergeCell ref="Q35:V36"/>
    <mergeCell ref="AQ35:AX36"/>
    <mergeCell ref="AY35:BD36"/>
    <mergeCell ref="BF35:BF36"/>
    <mergeCell ref="D33:I34"/>
    <mergeCell ref="AY33:BD34"/>
    <mergeCell ref="AV2:BI2"/>
    <mergeCell ref="F16:O16"/>
    <mergeCell ref="AY28:BD29"/>
    <mergeCell ref="BF28:BF29"/>
    <mergeCell ref="D30:I31"/>
    <mergeCell ref="J30:P31"/>
    <mergeCell ref="Q30:V31"/>
    <mergeCell ref="AQ30:AX31"/>
    <mergeCell ref="AY30:BD31"/>
    <mergeCell ref="BF30:BF31"/>
    <mergeCell ref="D28:I29"/>
    <mergeCell ref="J28:P29"/>
    <mergeCell ref="Q28:V29"/>
    <mergeCell ref="AQ28:AX29"/>
    <mergeCell ref="M4:BB4"/>
    <mergeCell ref="S5:AY5"/>
    <mergeCell ref="AB6:AJ6"/>
    <mergeCell ref="BF26:BF27"/>
    <mergeCell ref="D19:BD19"/>
    <mergeCell ref="J20:V21"/>
    <mergeCell ref="I9:L9"/>
    <mergeCell ref="M9:M10"/>
    <mergeCell ref="N9:P9"/>
    <mergeCell ref="BG10:BG11"/>
    <mergeCell ref="BH10:BH11"/>
    <mergeCell ref="BI10:BI11"/>
    <mergeCell ref="BJ10:BJ11"/>
    <mergeCell ref="BF8:BJ9"/>
    <mergeCell ref="Q9:Q10"/>
    <mergeCell ref="R9:U9"/>
    <mergeCell ref="V9:Y9"/>
    <mergeCell ref="Z9:Z10"/>
    <mergeCell ref="AA9:AC9"/>
    <mergeCell ref="AD9:AD10"/>
    <mergeCell ref="AE9:AH9"/>
    <mergeCell ref="AI9:AL9"/>
    <mergeCell ref="AM9:AM10"/>
    <mergeCell ref="BF10:BF11"/>
    <mergeCell ref="D8:BD8"/>
  </mergeCells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  <colBreaks count="1" manualBreakCount="1">
    <brk id="63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44"/>
  <sheetViews>
    <sheetView tabSelected="1" view="pageBreakPreview" topLeftCell="A8" zoomScale="96" zoomScaleNormal="130" zoomScaleSheetLayoutView="96" workbookViewId="0">
      <selection activeCell="N20" sqref="N20"/>
    </sheetView>
  </sheetViews>
  <sheetFormatPr defaultColWidth="9" defaultRowHeight="12.75" x14ac:dyDescent="0.2"/>
  <cols>
    <col min="2" max="2" width="23.28515625" customWidth="1"/>
    <col min="3" max="3" width="19.42578125" customWidth="1"/>
    <col min="4" max="4" width="5.42578125" customWidth="1"/>
    <col min="5" max="5" width="5.140625" customWidth="1"/>
    <col min="6" max="13" width="4.7109375" customWidth="1"/>
  </cols>
  <sheetData>
    <row r="2" spans="2:23" ht="33.75" customHeight="1" x14ac:dyDescent="0.2">
      <c r="G2" s="317" t="s">
        <v>64</v>
      </c>
      <c r="H2" s="317"/>
      <c r="I2" s="317"/>
      <c r="J2" s="317"/>
      <c r="K2" s="317"/>
      <c r="L2" s="317"/>
      <c r="M2" s="317"/>
      <c r="N2" s="62"/>
      <c r="O2" s="62"/>
      <c r="P2" s="62"/>
      <c r="Q2" s="62"/>
      <c r="R2" s="62"/>
      <c r="S2" s="62"/>
      <c r="T2" s="62"/>
    </row>
    <row r="5" spans="2:23" x14ac:dyDescent="0.2">
      <c r="B5" s="340" t="s">
        <v>63</v>
      </c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</row>
    <row r="6" spans="2:23" x14ac:dyDescent="0.2">
      <c r="B6" s="340" t="s">
        <v>54</v>
      </c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</row>
    <row r="7" spans="2:23" x14ac:dyDescent="0.2">
      <c r="B7" s="340" t="s">
        <v>182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</row>
    <row r="8" spans="2:23" ht="26.25" customHeight="1" thickBot="1" x14ac:dyDescent="0.25">
      <c r="B8" s="341" t="s">
        <v>55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</row>
    <row r="9" spans="2:23" ht="12.75" customHeight="1" x14ac:dyDescent="0.2">
      <c r="B9" s="353" t="s">
        <v>12</v>
      </c>
      <c r="C9" s="345" t="s">
        <v>40</v>
      </c>
      <c r="D9" s="318" t="s">
        <v>13</v>
      </c>
      <c r="E9" s="319"/>
      <c r="F9" s="329" t="s">
        <v>14</v>
      </c>
      <c r="G9" s="330"/>
      <c r="H9" s="330"/>
      <c r="I9" s="330"/>
      <c r="J9" s="330"/>
      <c r="K9" s="330"/>
      <c r="L9" s="330"/>
      <c r="M9" s="331"/>
    </row>
    <row r="10" spans="2:23" ht="13.5" thickBot="1" x14ac:dyDescent="0.25">
      <c r="B10" s="354"/>
      <c r="C10" s="346"/>
      <c r="D10" s="320"/>
      <c r="E10" s="321"/>
      <c r="F10" s="332"/>
      <c r="G10" s="333"/>
      <c r="H10" s="333"/>
      <c r="I10" s="333"/>
      <c r="J10" s="333"/>
      <c r="K10" s="333"/>
      <c r="L10" s="333"/>
      <c r="M10" s="334"/>
    </row>
    <row r="11" spans="2:23" ht="12.75" customHeight="1" thickBot="1" x14ac:dyDescent="0.25">
      <c r="B11" s="354"/>
      <c r="C11" s="346"/>
      <c r="D11" s="320"/>
      <c r="E11" s="321"/>
      <c r="F11" s="335" t="s">
        <v>15</v>
      </c>
      <c r="G11" s="336"/>
      <c r="H11" s="336" t="s">
        <v>16</v>
      </c>
      <c r="I11" s="336"/>
      <c r="J11" s="336" t="s">
        <v>17</v>
      </c>
      <c r="K11" s="336"/>
      <c r="L11" s="336" t="s">
        <v>18</v>
      </c>
      <c r="M11" s="337"/>
    </row>
    <row r="12" spans="2:23" ht="12.75" customHeight="1" x14ac:dyDescent="0.2">
      <c r="B12" s="354"/>
      <c r="C12" s="346"/>
      <c r="D12" s="322" t="s">
        <v>51</v>
      </c>
      <c r="E12" s="322" t="s">
        <v>52</v>
      </c>
      <c r="F12" s="10" t="s">
        <v>19</v>
      </c>
      <c r="G12" s="11" t="s">
        <v>20</v>
      </c>
      <c r="H12" s="12" t="s">
        <v>19</v>
      </c>
      <c r="I12" s="12" t="s">
        <v>20</v>
      </c>
      <c r="J12" s="12" t="s">
        <v>19</v>
      </c>
      <c r="K12" s="12" t="s">
        <v>20</v>
      </c>
      <c r="L12" s="12" t="s">
        <v>19</v>
      </c>
      <c r="M12" s="13" t="s">
        <v>20</v>
      </c>
    </row>
    <row r="13" spans="2:23" ht="13.5" thickBot="1" x14ac:dyDescent="0.25">
      <c r="B13" s="355"/>
      <c r="C13" s="347"/>
      <c r="D13" s="323"/>
      <c r="E13" s="323"/>
      <c r="F13" s="338">
        <v>33</v>
      </c>
      <c r="G13" s="339"/>
      <c r="H13" s="327">
        <v>34</v>
      </c>
      <c r="I13" s="339">
        <v>20</v>
      </c>
      <c r="J13" s="327">
        <v>34</v>
      </c>
      <c r="K13" s="339">
        <v>20</v>
      </c>
      <c r="L13" s="327">
        <v>34</v>
      </c>
      <c r="M13" s="328">
        <v>19</v>
      </c>
    </row>
    <row r="14" spans="2:23" ht="15" customHeight="1" thickBot="1" x14ac:dyDescent="0.25">
      <c r="B14" s="324" t="s">
        <v>39</v>
      </c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6"/>
      <c r="P14" s="1"/>
      <c r="Q14" s="1"/>
      <c r="R14" s="1"/>
      <c r="T14" s="1"/>
      <c r="U14" s="1"/>
      <c r="V14" s="1"/>
      <c r="W14" s="1"/>
    </row>
    <row r="15" spans="2:23" ht="15" customHeight="1" thickBot="1" x14ac:dyDescent="0.25">
      <c r="B15" s="356" t="s">
        <v>42</v>
      </c>
      <c r="C15" s="47" t="s">
        <v>21</v>
      </c>
      <c r="D15" s="48">
        <f>F15+H15+J15+L15</f>
        <v>19</v>
      </c>
      <c r="E15" s="14">
        <f>G15+I15+K15+M15</f>
        <v>624</v>
      </c>
      <c r="F15" s="15">
        <v>5</v>
      </c>
      <c r="G15" s="16">
        <v>148</v>
      </c>
      <c r="H15" s="17">
        <v>5</v>
      </c>
      <c r="I15" s="18">
        <f>H15*H13</f>
        <v>170</v>
      </c>
      <c r="J15" s="17">
        <v>5</v>
      </c>
      <c r="K15" s="18">
        <f>J15*J13</f>
        <v>170</v>
      </c>
      <c r="L15" s="19">
        <v>4</v>
      </c>
      <c r="M15" s="20">
        <f>L15*L13</f>
        <v>136</v>
      </c>
      <c r="P15" s="2"/>
      <c r="T15" s="2"/>
    </row>
    <row r="16" spans="2:23" ht="15" customHeight="1" thickBot="1" x14ac:dyDescent="0.25">
      <c r="B16" s="357"/>
      <c r="C16" s="49" t="s">
        <v>22</v>
      </c>
      <c r="D16" s="49">
        <f>F16+H16+J16+L16</f>
        <v>16</v>
      </c>
      <c r="E16" s="21">
        <f>G16+I16+K16+M16</f>
        <v>540</v>
      </c>
      <c r="F16" s="22">
        <v>4</v>
      </c>
      <c r="G16" s="16">
        <f>F16*F13</f>
        <v>132</v>
      </c>
      <c r="H16" s="23">
        <v>4</v>
      </c>
      <c r="I16" s="24">
        <f>H16*H13</f>
        <v>136</v>
      </c>
      <c r="J16" s="23">
        <v>4</v>
      </c>
      <c r="K16" s="24">
        <f>J16*J13</f>
        <v>136</v>
      </c>
      <c r="L16" s="23">
        <v>4</v>
      </c>
      <c r="M16" s="25">
        <f>L16*L13</f>
        <v>136</v>
      </c>
      <c r="P16" s="2"/>
      <c r="T16" s="2"/>
    </row>
    <row r="17" spans="2:23" ht="15" customHeight="1" thickBot="1" x14ac:dyDescent="0.25">
      <c r="B17" s="51" t="s">
        <v>23</v>
      </c>
      <c r="C17" s="52" t="s">
        <v>23</v>
      </c>
      <c r="D17" s="52">
        <f t="shared" ref="D17:D24" si="0">F17+H17+J17+L17</f>
        <v>6</v>
      </c>
      <c r="E17" s="26">
        <f t="shared" ref="E17:E23" si="1">G17+I17+K17+M17</f>
        <v>204</v>
      </c>
      <c r="F17" s="27">
        <v>0</v>
      </c>
      <c r="G17" s="28">
        <f>F17*F13</f>
        <v>0</v>
      </c>
      <c r="H17" s="29">
        <v>2</v>
      </c>
      <c r="I17" s="28">
        <f>H17*H13</f>
        <v>68</v>
      </c>
      <c r="J17" s="28">
        <v>2</v>
      </c>
      <c r="K17" s="28">
        <f>J17*J13</f>
        <v>68</v>
      </c>
      <c r="L17" s="28">
        <v>2</v>
      </c>
      <c r="M17" s="30">
        <f>L17*L13</f>
        <v>68</v>
      </c>
      <c r="P17" s="2"/>
      <c r="T17" s="2"/>
    </row>
    <row r="18" spans="2:23" ht="15" customHeight="1" thickBot="1" x14ac:dyDescent="0.25">
      <c r="B18" s="52" t="s">
        <v>24</v>
      </c>
      <c r="C18" s="52" t="s">
        <v>25</v>
      </c>
      <c r="D18" s="52">
        <f t="shared" si="0"/>
        <v>16</v>
      </c>
      <c r="E18" s="26">
        <f t="shared" si="1"/>
        <v>540</v>
      </c>
      <c r="F18" s="27">
        <v>4</v>
      </c>
      <c r="G18" s="28">
        <f>F18*F13</f>
        <v>132</v>
      </c>
      <c r="H18" s="29">
        <v>4</v>
      </c>
      <c r="I18" s="28">
        <f>H18*H13</f>
        <v>136</v>
      </c>
      <c r="J18" s="29">
        <v>4</v>
      </c>
      <c r="K18" s="28">
        <f>J18*J13</f>
        <v>136</v>
      </c>
      <c r="L18" s="29">
        <v>4</v>
      </c>
      <c r="M18" s="30">
        <f>L18*L13</f>
        <v>136</v>
      </c>
      <c r="P18" s="2"/>
      <c r="T18" s="2"/>
    </row>
    <row r="19" spans="2:23" ht="27.75" customHeight="1" thickBot="1" x14ac:dyDescent="0.25">
      <c r="B19" s="58" t="s">
        <v>43</v>
      </c>
      <c r="C19" s="52" t="s">
        <v>26</v>
      </c>
      <c r="D19" s="52">
        <f t="shared" si="0"/>
        <v>8</v>
      </c>
      <c r="E19" s="26">
        <f t="shared" si="1"/>
        <v>270</v>
      </c>
      <c r="F19" s="27">
        <v>2</v>
      </c>
      <c r="G19" s="28">
        <f>F19*F13</f>
        <v>66</v>
      </c>
      <c r="H19" s="29">
        <v>2</v>
      </c>
      <c r="I19" s="28">
        <f>H19*H13</f>
        <v>68</v>
      </c>
      <c r="J19" s="29">
        <v>2</v>
      </c>
      <c r="K19" s="28">
        <f>J19*J13</f>
        <v>68</v>
      </c>
      <c r="L19" s="29">
        <v>2</v>
      </c>
      <c r="M19" s="30">
        <f>L19*L13</f>
        <v>68</v>
      </c>
      <c r="P19" s="2"/>
      <c r="T19" s="2"/>
    </row>
    <row r="20" spans="2:23" ht="36.75" customHeight="1" thickBot="1" x14ac:dyDescent="0.25">
      <c r="B20" s="53" t="s">
        <v>48</v>
      </c>
      <c r="C20" s="52" t="s">
        <v>44</v>
      </c>
      <c r="D20" s="52">
        <f t="shared" si="0"/>
        <v>1</v>
      </c>
      <c r="E20" s="26">
        <f t="shared" si="1"/>
        <v>34</v>
      </c>
      <c r="F20" s="27">
        <v>0</v>
      </c>
      <c r="G20" s="28">
        <f>F20*F13</f>
        <v>0</v>
      </c>
      <c r="H20" s="29">
        <v>0</v>
      </c>
      <c r="I20" s="28">
        <f>H20*H13</f>
        <v>0</v>
      </c>
      <c r="J20" s="29">
        <v>0</v>
      </c>
      <c r="K20" s="28">
        <f>J20*J13</f>
        <v>0</v>
      </c>
      <c r="L20" s="29">
        <v>1</v>
      </c>
      <c r="M20" s="30">
        <f>L20*L13</f>
        <v>34</v>
      </c>
      <c r="N20" s="9"/>
      <c r="P20" s="2"/>
      <c r="R20" s="2"/>
      <c r="W20" s="2"/>
    </row>
    <row r="21" spans="2:23" ht="15" customHeight="1" thickBot="1" x14ac:dyDescent="0.25">
      <c r="B21" s="348" t="s">
        <v>45</v>
      </c>
      <c r="C21" s="52" t="s">
        <v>27</v>
      </c>
      <c r="D21" s="52">
        <f>F21+H21+J21+L21</f>
        <v>4</v>
      </c>
      <c r="E21" s="26">
        <f t="shared" si="1"/>
        <v>135</v>
      </c>
      <c r="F21" s="27">
        <v>1</v>
      </c>
      <c r="G21" s="28">
        <f>F21*F13</f>
        <v>33</v>
      </c>
      <c r="H21" s="29">
        <v>1</v>
      </c>
      <c r="I21" s="28">
        <f>H21*H13</f>
        <v>34</v>
      </c>
      <c r="J21" s="29">
        <v>1</v>
      </c>
      <c r="K21" s="28">
        <f>J21*J13</f>
        <v>34</v>
      </c>
      <c r="L21" s="29">
        <v>1</v>
      </c>
      <c r="M21" s="30">
        <f>L21*L13</f>
        <v>34</v>
      </c>
      <c r="P21" s="2"/>
      <c r="T21" s="2"/>
    </row>
    <row r="22" spans="2:23" ht="26.25" customHeight="1" thickBot="1" x14ac:dyDescent="0.25">
      <c r="B22" s="349"/>
      <c r="C22" s="208" t="s">
        <v>173</v>
      </c>
      <c r="D22" s="208">
        <f t="shared" si="0"/>
        <v>2</v>
      </c>
      <c r="E22" s="203">
        <f t="shared" si="1"/>
        <v>99</v>
      </c>
      <c r="F22" s="204">
        <v>0.5</v>
      </c>
      <c r="G22" s="205">
        <v>24</v>
      </c>
      <c r="H22" s="206">
        <v>0.5</v>
      </c>
      <c r="I22" s="205">
        <v>25</v>
      </c>
      <c r="J22" s="206">
        <v>0.5</v>
      </c>
      <c r="K22" s="205">
        <v>25</v>
      </c>
      <c r="L22" s="206">
        <v>0.5</v>
      </c>
      <c r="M22" s="207">
        <v>25</v>
      </c>
      <c r="P22" s="2"/>
      <c r="T22" s="2"/>
    </row>
    <row r="23" spans="2:23" ht="15" customHeight="1" thickBot="1" x14ac:dyDescent="0.25">
      <c r="B23" s="54" t="s">
        <v>29</v>
      </c>
      <c r="C23" s="208" t="s">
        <v>174</v>
      </c>
      <c r="D23" s="208">
        <f t="shared" si="0"/>
        <v>1.5</v>
      </c>
      <c r="E23" s="203">
        <f t="shared" si="1"/>
        <v>99</v>
      </c>
      <c r="F23" s="204">
        <v>0.5</v>
      </c>
      <c r="G23" s="209">
        <v>24</v>
      </c>
      <c r="H23" s="206">
        <v>0.5</v>
      </c>
      <c r="I23" s="205">
        <v>25</v>
      </c>
      <c r="J23" s="206">
        <v>0.5</v>
      </c>
      <c r="K23" s="205">
        <v>25</v>
      </c>
      <c r="L23" s="206">
        <v>0</v>
      </c>
      <c r="M23" s="207">
        <v>25</v>
      </c>
      <c r="P23" s="2"/>
      <c r="T23" s="2"/>
    </row>
    <row r="24" spans="2:23" ht="15" customHeight="1" thickBot="1" x14ac:dyDescent="0.25">
      <c r="B24" s="55" t="s">
        <v>30</v>
      </c>
      <c r="C24" s="202" t="s">
        <v>30</v>
      </c>
      <c r="D24" s="202">
        <f t="shared" si="0"/>
        <v>8</v>
      </c>
      <c r="E24" s="203">
        <f>G24+I24+K24+M24</f>
        <v>270</v>
      </c>
      <c r="F24" s="204">
        <v>2</v>
      </c>
      <c r="G24" s="205">
        <v>66</v>
      </c>
      <c r="H24" s="206">
        <v>2</v>
      </c>
      <c r="I24" s="205">
        <v>68</v>
      </c>
      <c r="J24" s="206">
        <v>2</v>
      </c>
      <c r="K24" s="205">
        <v>68</v>
      </c>
      <c r="L24" s="206">
        <v>2</v>
      </c>
      <c r="M24" s="207">
        <v>68</v>
      </c>
      <c r="O24" s="2"/>
      <c r="T24" s="2"/>
    </row>
    <row r="25" spans="2:23" ht="15" customHeight="1" thickBot="1" x14ac:dyDescent="0.25">
      <c r="B25" s="343" t="s">
        <v>53</v>
      </c>
      <c r="C25" s="344"/>
      <c r="D25" s="56">
        <f>SUM(D15:D24)</f>
        <v>81.5</v>
      </c>
      <c r="E25" s="31">
        <f>SUM(E15:E24)</f>
        <v>2815</v>
      </c>
      <c r="F25" s="32">
        <f>SUM(F14:F24)</f>
        <v>19</v>
      </c>
      <c r="G25" s="33">
        <f>SUM(G15:G24)</f>
        <v>625</v>
      </c>
      <c r="H25" s="33">
        <f t="shared" ref="H25:L25" si="2">SUM(H14:H24)</f>
        <v>21</v>
      </c>
      <c r="I25" s="33">
        <f>SUM(I14:I24)</f>
        <v>730</v>
      </c>
      <c r="J25" s="33">
        <f t="shared" si="2"/>
        <v>21</v>
      </c>
      <c r="K25" s="33">
        <f>SUM(K14:K24)</f>
        <v>730</v>
      </c>
      <c r="L25" s="33">
        <f t="shared" si="2"/>
        <v>20.5</v>
      </c>
      <c r="M25" s="34">
        <f>SUM(M14:M24)</f>
        <v>730</v>
      </c>
      <c r="O25" s="2"/>
      <c r="T25" s="2"/>
    </row>
    <row r="26" spans="2:23" ht="18" customHeight="1" x14ac:dyDescent="0.2">
      <c r="B26" s="361" t="s">
        <v>177</v>
      </c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3"/>
      <c r="R26" s="2"/>
      <c r="W26" s="2"/>
    </row>
    <row r="27" spans="2:23" ht="18" customHeight="1" x14ac:dyDescent="0.2">
      <c r="B27" s="183" t="s">
        <v>175</v>
      </c>
      <c r="C27" s="199" t="s">
        <v>33</v>
      </c>
      <c r="D27" s="200">
        <v>8</v>
      </c>
      <c r="E27" s="201">
        <v>270</v>
      </c>
      <c r="F27" s="201">
        <v>2</v>
      </c>
      <c r="G27" s="197">
        <v>66</v>
      </c>
      <c r="H27" s="196">
        <v>2</v>
      </c>
      <c r="I27" s="197">
        <v>68</v>
      </c>
      <c r="J27" s="196">
        <v>2</v>
      </c>
      <c r="K27" s="197">
        <v>68</v>
      </c>
      <c r="L27" s="196">
        <v>2</v>
      </c>
      <c r="M27" s="198">
        <v>68</v>
      </c>
      <c r="R27" s="2"/>
      <c r="W27" s="2"/>
    </row>
    <row r="28" spans="2:23" ht="18" customHeight="1" thickBot="1" x14ac:dyDescent="0.25">
      <c r="B28" s="358" t="s">
        <v>31</v>
      </c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60"/>
      <c r="R28" s="2"/>
      <c r="W28" s="2"/>
    </row>
    <row r="29" spans="2:23" ht="13.5" thickBot="1" x14ac:dyDescent="0.25">
      <c r="B29" s="350" t="s">
        <v>176</v>
      </c>
      <c r="C29" s="190" t="s">
        <v>32</v>
      </c>
      <c r="D29" s="190">
        <f>F29+H29+J29+L29</f>
        <v>8</v>
      </c>
      <c r="E29" s="38">
        <f>G29+I29+K29+M29</f>
        <v>270</v>
      </c>
      <c r="F29" s="38">
        <v>2</v>
      </c>
      <c r="G29" s="37">
        <f>F29*F13</f>
        <v>66</v>
      </c>
      <c r="H29" s="38">
        <v>2</v>
      </c>
      <c r="I29" s="38">
        <f>H29*H13</f>
        <v>68</v>
      </c>
      <c r="J29" s="38">
        <v>2</v>
      </c>
      <c r="K29" s="38">
        <f>J29*J13</f>
        <v>68</v>
      </c>
      <c r="L29" s="38">
        <v>2</v>
      </c>
      <c r="M29" s="39">
        <f>L29*L13</f>
        <v>68</v>
      </c>
      <c r="Q29" s="2"/>
      <c r="U29" s="2"/>
      <c r="V29" s="2"/>
    </row>
    <row r="30" spans="2:23" ht="13.5" thickBot="1" x14ac:dyDescent="0.25">
      <c r="B30" s="351"/>
      <c r="C30" s="196" t="s">
        <v>179</v>
      </c>
      <c r="D30" s="190">
        <f t="shared" ref="D30:D33" si="3">F30+H30+J30+L30</f>
        <v>3</v>
      </c>
      <c r="E30" s="38">
        <f>G30+I30+K30+M30</f>
        <v>101</v>
      </c>
      <c r="F30" s="196">
        <v>1</v>
      </c>
      <c r="G30" s="197">
        <v>33</v>
      </c>
      <c r="H30" s="196">
        <v>1</v>
      </c>
      <c r="I30" s="197">
        <v>34</v>
      </c>
      <c r="J30" s="196">
        <v>1</v>
      </c>
      <c r="K30" s="197">
        <v>34</v>
      </c>
      <c r="L30" s="196"/>
      <c r="M30" s="198"/>
      <c r="P30" s="2"/>
      <c r="T30" s="2"/>
    </row>
    <row r="31" spans="2:23" ht="13.5" thickBot="1" x14ac:dyDescent="0.25">
      <c r="B31" s="351"/>
      <c r="C31" s="42" t="s">
        <v>180</v>
      </c>
      <c r="D31" s="190">
        <f t="shared" si="3"/>
        <v>4</v>
      </c>
      <c r="E31" s="38">
        <f>G31+I31+K31+M31</f>
        <v>135</v>
      </c>
      <c r="F31" s="210">
        <v>1</v>
      </c>
      <c r="G31" s="197">
        <v>33</v>
      </c>
      <c r="H31" s="196">
        <v>1</v>
      </c>
      <c r="I31" s="197">
        <v>34</v>
      </c>
      <c r="J31" s="196">
        <v>1</v>
      </c>
      <c r="K31" s="197">
        <v>34</v>
      </c>
      <c r="L31" s="196">
        <v>1</v>
      </c>
      <c r="M31" s="198">
        <v>34</v>
      </c>
      <c r="P31" s="2"/>
      <c r="T31" s="2"/>
    </row>
    <row r="32" spans="2:23" ht="13.5" thickBot="1" x14ac:dyDescent="0.25">
      <c r="B32" s="351"/>
      <c r="C32" s="42" t="s">
        <v>34</v>
      </c>
      <c r="D32" s="190">
        <f t="shared" si="3"/>
        <v>1</v>
      </c>
      <c r="E32" s="42">
        <f t="shared" ref="E32" si="4">G32+I32+K32+M32</f>
        <v>34</v>
      </c>
      <c r="F32" s="42">
        <v>0</v>
      </c>
      <c r="G32" s="41">
        <f>F32*F13</f>
        <v>0</v>
      </c>
      <c r="H32" s="42">
        <v>1</v>
      </c>
      <c r="I32" s="41">
        <f>H32*H13</f>
        <v>34</v>
      </c>
      <c r="J32" s="42">
        <v>0</v>
      </c>
      <c r="K32" s="41">
        <f>J32*J13</f>
        <v>0</v>
      </c>
      <c r="L32" s="42">
        <v>0</v>
      </c>
      <c r="M32" s="43">
        <f>L32*L13</f>
        <v>0</v>
      </c>
      <c r="P32" s="2"/>
      <c r="T32" s="2"/>
    </row>
    <row r="33" spans="2:26" ht="12.75" customHeight="1" thickBot="1" x14ac:dyDescent="0.25">
      <c r="B33" s="352"/>
      <c r="C33" s="192" t="s">
        <v>35</v>
      </c>
      <c r="D33" s="190">
        <f t="shared" si="3"/>
        <v>23</v>
      </c>
      <c r="E33" s="191">
        <f>G33+I33+K33+M33</f>
        <v>776</v>
      </c>
      <c r="F33" s="192">
        <v>6</v>
      </c>
      <c r="G33" s="193">
        <f>F33*F13</f>
        <v>198</v>
      </c>
      <c r="H33" s="191">
        <v>5</v>
      </c>
      <c r="I33" s="194">
        <f>H33*H13</f>
        <v>170</v>
      </c>
      <c r="J33" s="192">
        <v>6</v>
      </c>
      <c r="K33" s="193">
        <f>J33*J13</f>
        <v>204</v>
      </c>
      <c r="L33" s="192">
        <v>6</v>
      </c>
      <c r="M33" s="195">
        <f>L33*L13</f>
        <v>204</v>
      </c>
      <c r="O33" s="2"/>
      <c r="T33" s="3"/>
      <c r="V33" s="3"/>
      <c r="X33" s="3"/>
    </row>
    <row r="34" spans="2:26" ht="27.75" thickBot="1" x14ac:dyDescent="0.25">
      <c r="B34" s="184" t="s">
        <v>36</v>
      </c>
      <c r="C34" s="185"/>
      <c r="D34" s="185"/>
      <c r="E34" s="186">
        <f>SUM(E29:E33)</f>
        <v>1316</v>
      </c>
      <c r="F34" s="187">
        <f t="shared" ref="F34:M34" si="5">SUM(F29:F33)</f>
        <v>10</v>
      </c>
      <c r="G34" s="188">
        <f t="shared" si="5"/>
        <v>330</v>
      </c>
      <c r="H34" s="188">
        <f t="shared" si="5"/>
        <v>10</v>
      </c>
      <c r="I34" s="188">
        <f t="shared" si="5"/>
        <v>340</v>
      </c>
      <c r="J34" s="188">
        <f t="shared" si="5"/>
        <v>10</v>
      </c>
      <c r="K34" s="188">
        <f t="shared" si="5"/>
        <v>340</v>
      </c>
      <c r="L34" s="188">
        <f t="shared" si="5"/>
        <v>9</v>
      </c>
      <c r="M34" s="189">
        <f t="shared" si="5"/>
        <v>306</v>
      </c>
      <c r="S34" s="4"/>
      <c r="Z34" s="4"/>
    </row>
    <row r="36" spans="2:26" ht="125.25" customHeight="1" x14ac:dyDescent="0.2">
      <c r="B36" s="364" t="s">
        <v>49</v>
      </c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</row>
    <row r="37" spans="2:26" ht="83.25" customHeight="1" x14ac:dyDescent="0.2">
      <c r="B37" s="364" t="s">
        <v>50</v>
      </c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</row>
    <row r="38" spans="2:26" ht="371.25" customHeight="1" x14ac:dyDescent="0.2">
      <c r="B38" s="364" t="s">
        <v>178</v>
      </c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</row>
    <row r="39" spans="2:26" ht="174" customHeight="1" x14ac:dyDescent="0.2">
      <c r="B39" s="364" t="s">
        <v>181</v>
      </c>
      <c r="C39" s="364"/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</row>
    <row r="40" spans="2:26" ht="14.25" customHeight="1" x14ac:dyDescent="0.2">
      <c r="B40" s="342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</row>
    <row r="41" spans="2:26" x14ac:dyDescent="0.2"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</row>
    <row r="42" spans="2:26" x14ac:dyDescent="0.2"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</row>
    <row r="43" spans="2:26" ht="121.5" customHeight="1" x14ac:dyDescent="0.2"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</row>
    <row r="44" spans="2:26" ht="65.25" customHeight="1" x14ac:dyDescent="0.2"/>
  </sheetData>
  <mergeCells count="31">
    <mergeCell ref="B40:M43"/>
    <mergeCell ref="J13:K13"/>
    <mergeCell ref="B25:C25"/>
    <mergeCell ref="C9:C13"/>
    <mergeCell ref="B21:B22"/>
    <mergeCell ref="B29:B33"/>
    <mergeCell ref="B9:B13"/>
    <mergeCell ref="B15:B16"/>
    <mergeCell ref="H13:I13"/>
    <mergeCell ref="B28:M28"/>
    <mergeCell ref="B26:M26"/>
    <mergeCell ref="B36:O36"/>
    <mergeCell ref="B37:O37"/>
    <mergeCell ref="B38:O38"/>
    <mergeCell ref="B39:O39"/>
    <mergeCell ref="G2:M2"/>
    <mergeCell ref="D9:E11"/>
    <mergeCell ref="D12:D13"/>
    <mergeCell ref="E12:E13"/>
    <mergeCell ref="B14:M14"/>
    <mergeCell ref="L13:M13"/>
    <mergeCell ref="F9:M10"/>
    <mergeCell ref="F11:G11"/>
    <mergeCell ref="H11:I11"/>
    <mergeCell ref="J11:K11"/>
    <mergeCell ref="L11:M11"/>
    <mergeCell ref="F13:G13"/>
    <mergeCell ref="B5:M5"/>
    <mergeCell ref="B6:M6"/>
    <mergeCell ref="B7:M7"/>
    <mergeCell ref="B8:M8"/>
  </mergeCells>
  <pageMargins left="0.70866141732283472" right="0.70866141732283472" top="0.16" bottom="0.16" header="0.16" footer="0.16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7"/>
  <sheetViews>
    <sheetView topLeftCell="A4" workbookViewId="0">
      <selection activeCell="R27" sqref="R27"/>
    </sheetView>
  </sheetViews>
  <sheetFormatPr defaultRowHeight="12.75" x14ac:dyDescent="0.2"/>
  <sheetData>
    <row r="2" spans="2:13" ht="13.5" thickBot="1" x14ac:dyDescent="0.25"/>
    <row r="3" spans="2:13" x14ac:dyDescent="0.2">
      <c r="B3" s="322" t="s">
        <v>12</v>
      </c>
      <c r="C3" s="322" t="s">
        <v>40</v>
      </c>
      <c r="D3" s="318" t="s">
        <v>13</v>
      </c>
      <c r="E3" s="319"/>
      <c r="F3" s="318" t="s">
        <v>14</v>
      </c>
      <c r="G3" s="368"/>
      <c r="H3" s="368"/>
      <c r="I3" s="368"/>
      <c r="J3" s="368"/>
      <c r="K3" s="368"/>
      <c r="L3" s="368"/>
      <c r="M3" s="319"/>
    </row>
    <row r="4" spans="2:13" ht="13.5" thickBot="1" x14ac:dyDescent="0.25">
      <c r="B4" s="365"/>
      <c r="C4" s="365"/>
      <c r="D4" s="320"/>
      <c r="E4" s="321"/>
      <c r="F4" s="366"/>
      <c r="G4" s="369"/>
      <c r="H4" s="369"/>
      <c r="I4" s="369"/>
      <c r="J4" s="369"/>
      <c r="K4" s="369"/>
      <c r="L4" s="369"/>
      <c r="M4" s="367"/>
    </row>
    <row r="5" spans="2:13" ht="13.5" thickBot="1" x14ac:dyDescent="0.25">
      <c r="B5" s="365"/>
      <c r="C5" s="365"/>
      <c r="D5" s="366"/>
      <c r="E5" s="367"/>
      <c r="F5" s="370" t="s">
        <v>15</v>
      </c>
      <c r="G5" s="371"/>
      <c r="H5" s="372" t="s">
        <v>16</v>
      </c>
      <c r="I5" s="371"/>
      <c r="J5" s="372" t="s">
        <v>17</v>
      </c>
      <c r="K5" s="371"/>
      <c r="L5" s="372" t="s">
        <v>18</v>
      </c>
      <c r="M5" s="373"/>
    </row>
    <row r="6" spans="2:13" x14ac:dyDescent="0.2">
      <c r="B6" s="365"/>
      <c r="C6" s="365"/>
      <c r="D6" s="322" t="s">
        <v>51</v>
      </c>
      <c r="E6" s="322" t="s">
        <v>52</v>
      </c>
      <c r="F6" s="10" t="s">
        <v>19</v>
      </c>
      <c r="G6" s="11" t="s">
        <v>20</v>
      </c>
      <c r="H6" s="12" t="s">
        <v>19</v>
      </c>
      <c r="I6" s="12" t="s">
        <v>20</v>
      </c>
      <c r="J6" s="12" t="s">
        <v>19</v>
      </c>
      <c r="K6" s="12" t="s">
        <v>20</v>
      </c>
      <c r="L6" s="12" t="s">
        <v>19</v>
      </c>
      <c r="M6" s="13" t="s">
        <v>20</v>
      </c>
    </row>
    <row r="7" spans="2:13" ht="13.5" thickBot="1" x14ac:dyDescent="0.25">
      <c r="B7" s="323"/>
      <c r="C7" s="323"/>
      <c r="D7" s="323"/>
      <c r="E7" s="323"/>
      <c r="F7" s="374">
        <v>33</v>
      </c>
      <c r="G7" s="375"/>
      <c r="H7" s="376">
        <v>34</v>
      </c>
      <c r="I7" s="375">
        <v>20</v>
      </c>
      <c r="J7" s="180">
        <v>34</v>
      </c>
      <c r="K7" s="181">
        <v>20</v>
      </c>
      <c r="L7" s="376">
        <v>34</v>
      </c>
      <c r="M7" s="377">
        <v>19</v>
      </c>
    </row>
    <row r="8" spans="2:13" ht="14.25" thickBot="1" x14ac:dyDescent="0.25">
      <c r="B8" s="324" t="s">
        <v>39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6"/>
    </row>
    <row r="9" spans="2:13" ht="26.25" thickBot="1" x14ac:dyDescent="0.25">
      <c r="B9" s="356" t="s">
        <v>42</v>
      </c>
      <c r="C9" s="47" t="s">
        <v>21</v>
      </c>
      <c r="D9" s="48">
        <f t="shared" ref="D9:D20" si="0">F9+H9+J9+L9</f>
        <v>4.5</v>
      </c>
      <c r="E9" s="14">
        <f t="shared" ref="E9:E20" si="1">G9+I9+K9+M9</f>
        <v>148</v>
      </c>
      <c r="F9" s="15">
        <v>4.5</v>
      </c>
      <c r="G9" s="16">
        <v>148</v>
      </c>
      <c r="H9" s="17"/>
      <c r="I9" s="18"/>
      <c r="J9" s="17"/>
      <c r="K9" s="18"/>
      <c r="L9" s="19"/>
      <c r="M9" s="20"/>
    </row>
    <row r="10" spans="2:13" ht="39" thickBot="1" x14ac:dyDescent="0.25">
      <c r="B10" s="357"/>
      <c r="C10" s="49" t="s">
        <v>22</v>
      </c>
      <c r="D10" s="49">
        <f t="shared" si="0"/>
        <v>3.5</v>
      </c>
      <c r="E10" s="21">
        <f t="shared" si="1"/>
        <v>115.5</v>
      </c>
      <c r="F10" s="22">
        <v>3.5</v>
      </c>
      <c r="G10" s="16">
        <f>F10*F7</f>
        <v>115.5</v>
      </c>
      <c r="H10" s="23"/>
      <c r="I10" s="24"/>
      <c r="J10" s="23"/>
      <c r="K10" s="24"/>
      <c r="L10" s="23"/>
      <c r="M10" s="25"/>
    </row>
    <row r="11" spans="2:13" ht="38.25" x14ac:dyDescent="0.2">
      <c r="B11" s="378" t="s">
        <v>46</v>
      </c>
      <c r="C11" s="47" t="s">
        <v>41</v>
      </c>
      <c r="D11" s="47">
        <f t="shared" si="0"/>
        <v>0.5</v>
      </c>
      <c r="E11" s="14">
        <f t="shared" si="1"/>
        <v>16</v>
      </c>
      <c r="F11" s="15">
        <v>0.5</v>
      </c>
      <c r="G11" s="16">
        <v>16</v>
      </c>
      <c r="H11" s="17"/>
      <c r="I11" s="18"/>
      <c r="J11" s="17"/>
      <c r="K11" s="18"/>
      <c r="L11" s="17"/>
      <c r="M11" s="20"/>
    </row>
    <row r="12" spans="2:13" ht="77.25" thickBot="1" x14ac:dyDescent="0.25">
      <c r="B12" s="379"/>
      <c r="C12" s="50" t="s">
        <v>37</v>
      </c>
      <c r="D12" s="50">
        <f t="shared" si="0"/>
        <v>0.5</v>
      </c>
      <c r="E12" s="21">
        <f t="shared" si="1"/>
        <v>16</v>
      </c>
      <c r="F12" s="22">
        <v>0.5</v>
      </c>
      <c r="G12" s="24">
        <v>16</v>
      </c>
      <c r="H12" s="23"/>
      <c r="I12" s="24"/>
      <c r="J12" s="23"/>
      <c r="K12" s="24"/>
      <c r="L12" s="23"/>
      <c r="M12" s="25"/>
    </row>
    <row r="13" spans="2:13" ht="26.25" thickBot="1" x14ac:dyDescent="0.25">
      <c r="B13" s="51" t="s">
        <v>23</v>
      </c>
      <c r="C13" s="52" t="s">
        <v>23</v>
      </c>
      <c r="D13" s="52">
        <f t="shared" si="0"/>
        <v>0</v>
      </c>
      <c r="E13" s="26">
        <f t="shared" si="1"/>
        <v>0</v>
      </c>
      <c r="F13" s="27">
        <v>0</v>
      </c>
      <c r="G13" s="28">
        <f>F13*F7</f>
        <v>0</v>
      </c>
      <c r="H13" s="29"/>
      <c r="I13" s="28"/>
      <c r="J13" s="28"/>
      <c r="K13" s="28"/>
      <c r="L13" s="28"/>
      <c r="M13" s="30"/>
    </row>
    <row r="14" spans="2:13" ht="51.75" thickBot="1" x14ac:dyDescent="0.25">
      <c r="B14" s="53" t="s">
        <v>24</v>
      </c>
      <c r="C14" s="52" t="s">
        <v>25</v>
      </c>
      <c r="D14" s="52">
        <f t="shared" si="0"/>
        <v>4</v>
      </c>
      <c r="E14" s="26">
        <f t="shared" si="1"/>
        <v>132</v>
      </c>
      <c r="F14" s="27">
        <v>4</v>
      </c>
      <c r="G14" s="28">
        <f>F14*F7</f>
        <v>132</v>
      </c>
      <c r="H14" s="29"/>
      <c r="I14" s="28"/>
      <c r="J14" s="29"/>
      <c r="K14" s="28"/>
      <c r="L14" s="29"/>
      <c r="M14" s="30"/>
    </row>
    <row r="15" spans="2:13" ht="102.75" thickBot="1" x14ac:dyDescent="0.25">
      <c r="B15" s="53" t="s">
        <v>43</v>
      </c>
      <c r="C15" s="52" t="s">
        <v>26</v>
      </c>
      <c r="D15" s="52">
        <f t="shared" si="0"/>
        <v>2</v>
      </c>
      <c r="E15" s="26">
        <f t="shared" si="1"/>
        <v>66</v>
      </c>
      <c r="F15" s="27">
        <v>2</v>
      </c>
      <c r="G15" s="28">
        <f>F15*F7</f>
        <v>66</v>
      </c>
      <c r="H15" s="29"/>
      <c r="I15" s="28"/>
      <c r="J15" s="29"/>
      <c r="K15" s="28"/>
      <c r="L15" s="29"/>
      <c r="M15" s="30"/>
    </row>
    <row r="16" spans="2:13" ht="77.25" thickBot="1" x14ac:dyDescent="0.25">
      <c r="B16" s="53" t="s">
        <v>48</v>
      </c>
      <c r="C16" s="52" t="s">
        <v>44</v>
      </c>
      <c r="D16" s="52">
        <f t="shared" si="0"/>
        <v>0</v>
      </c>
      <c r="E16" s="26">
        <f t="shared" si="1"/>
        <v>0</v>
      </c>
      <c r="F16" s="27">
        <v>0</v>
      </c>
      <c r="G16" s="28">
        <f>F16*F7</f>
        <v>0</v>
      </c>
      <c r="H16" s="29"/>
      <c r="I16" s="28"/>
      <c r="J16" s="29"/>
      <c r="K16" s="28"/>
      <c r="L16" s="29"/>
      <c r="M16" s="30"/>
    </row>
    <row r="17" spans="2:13" ht="13.5" thickBot="1" x14ac:dyDescent="0.25">
      <c r="B17" s="348" t="s">
        <v>45</v>
      </c>
      <c r="C17" s="52" t="s">
        <v>27</v>
      </c>
      <c r="D17" s="52">
        <f t="shared" si="0"/>
        <v>2</v>
      </c>
      <c r="E17" s="26">
        <f t="shared" si="1"/>
        <v>33</v>
      </c>
      <c r="F17" s="27">
        <v>1</v>
      </c>
      <c r="G17" s="28">
        <f>F17*F7</f>
        <v>33</v>
      </c>
      <c r="H17" s="29">
        <v>1</v>
      </c>
      <c r="I17" s="28"/>
      <c r="J17" s="29"/>
      <c r="K17" s="28"/>
      <c r="L17" s="29"/>
      <c r="M17" s="30"/>
    </row>
    <row r="18" spans="2:13" ht="39" thickBot="1" x14ac:dyDescent="0.25">
      <c r="B18" s="380"/>
      <c r="C18" s="52" t="s">
        <v>28</v>
      </c>
      <c r="D18" s="52">
        <f t="shared" si="0"/>
        <v>2</v>
      </c>
      <c r="E18" s="26">
        <f t="shared" si="1"/>
        <v>33</v>
      </c>
      <c r="F18" s="27">
        <v>1</v>
      </c>
      <c r="G18" s="28">
        <f>F18*F7</f>
        <v>33</v>
      </c>
      <c r="H18" s="29">
        <v>1</v>
      </c>
      <c r="I18" s="28"/>
      <c r="J18" s="29"/>
      <c r="K18" s="28"/>
      <c r="L18" s="29"/>
      <c r="M18" s="30"/>
    </row>
    <row r="19" spans="2:13" ht="26.25" thickBot="1" x14ac:dyDescent="0.25">
      <c r="B19" s="54" t="s">
        <v>29</v>
      </c>
      <c r="C19" s="52" t="s">
        <v>29</v>
      </c>
      <c r="D19" s="52">
        <f t="shared" si="0"/>
        <v>2</v>
      </c>
      <c r="E19" s="26">
        <f t="shared" si="1"/>
        <v>33</v>
      </c>
      <c r="F19" s="27">
        <v>1</v>
      </c>
      <c r="G19" s="28">
        <f>F19*F7</f>
        <v>33</v>
      </c>
      <c r="H19" s="29">
        <v>1</v>
      </c>
      <c r="I19" s="28"/>
      <c r="J19" s="29"/>
      <c r="K19" s="28"/>
      <c r="L19" s="29"/>
      <c r="M19" s="30"/>
    </row>
    <row r="20" spans="2:13" ht="39" thickBot="1" x14ac:dyDescent="0.25">
      <c r="B20" s="55" t="s">
        <v>30</v>
      </c>
      <c r="C20" s="182" t="s">
        <v>30</v>
      </c>
      <c r="D20" s="182">
        <f t="shared" si="0"/>
        <v>6</v>
      </c>
      <c r="E20" s="26">
        <f t="shared" si="1"/>
        <v>99</v>
      </c>
      <c r="F20" s="27">
        <v>3</v>
      </c>
      <c r="G20" s="28">
        <f>F20*F7</f>
        <v>99</v>
      </c>
      <c r="H20" s="29">
        <v>3</v>
      </c>
      <c r="I20" s="28"/>
      <c r="J20" s="29"/>
      <c r="K20" s="28"/>
      <c r="L20" s="29"/>
      <c r="M20" s="30"/>
    </row>
    <row r="21" spans="2:13" ht="13.5" thickBot="1" x14ac:dyDescent="0.25">
      <c r="B21" s="343" t="s">
        <v>53</v>
      </c>
      <c r="C21" s="344"/>
      <c r="D21" s="56">
        <f>F21+H21+J21+L21</f>
        <v>27</v>
      </c>
      <c r="E21" s="31">
        <f>SUM(E8:E20)</f>
        <v>691.5</v>
      </c>
      <c r="F21" s="32">
        <f>SUM(F8:F20)</f>
        <v>21</v>
      </c>
      <c r="G21" s="33">
        <f>G9+G10+G11+G12+G13+G14+G15+G16+G17+G18+G19+G20</f>
        <v>691.5</v>
      </c>
      <c r="H21" s="33">
        <f t="shared" ref="H21:M21" si="2">SUM(H8:H20)</f>
        <v>6</v>
      </c>
      <c r="I21" s="33">
        <f t="shared" si="2"/>
        <v>0</v>
      </c>
      <c r="J21" s="33">
        <f t="shared" si="2"/>
        <v>0</v>
      </c>
      <c r="K21" s="33">
        <f t="shared" si="2"/>
        <v>0</v>
      </c>
      <c r="L21" s="33">
        <f t="shared" si="2"/>
        <v>0</v>
      </c>
      <c r="M21" s="34">
        <f t="shared" si="2"/>
        <v>0</v>
      </c>
    </row>
    <row r="22" spans="2:13" ht="14.25" thickBot="1" x14ac:dyDescent="0.25">
      <c r="B22" s="381" t="s">
        <v>47</v>
      </c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3"/>
    </row>
    <row r="23" spans="2:13" ht="25.5" x14ac:dyDescent="0.2">
      <c r="B23" s="356" t="s">
        <v>31</v>
      </c>
      <c r="C23" s="57" t="s">
        <v>32</v>
      </c>
      <c r="D23" s="58"/>
      <c r="E23" s="35">
        <f>G23+I23+K23+M23</f>
        <v>66</v>
      </c>
      <c r="F23" s="36">
        <v>2</v>
      </c>
      <c r="G23" s="37">
        <f>F23*F7</f>
        <v>66</v>
      </c>
      <c r="H23" s="38">
        <v>2</v>
      </c>
      <c r="I23" s="38"/>
      <c r="J23" s="38"/>
      <c r="K23" s="38"/>
      <c r="L23" s="38"/>
      <c r="M23" s="39"/>
    </row>
    <row r="24" spans="2:13" ht="25.5" x14ac:dyDescent="0.2">
      <c r="B24" s="384"/>
      <c r="C24" s="54" t="s">
        <v>33</v>
      </c>
      <c r="D24" s="53"/>
      <c r="E24" s="40">
        <f>G24+I24+K24+M24</f>
        <v>66</v>
      </c>
      <c r="F24" s="40">
        <v>2</v>
      </c>
      <c r="G24" s="41">
        <f>F24*F7</f>
        <v>66</v>
      </c>
      <c r="H24" s="42">
        <v>2</v>
      </c>
      <c r="I24" s="41"/>
      <c r="J24" s="42"/>
      <c r="K24" s="41"/>
      <c r="L24" s="42"/>
      <c r="M24" s="43"/>
    </row>
    <row r="25" spans="2:13" x14ac:dyDescent="0.2">
      <c r="B25" s="384"/>
      <c r="C25" s="54" t="s">
        <v>34</v>
      </c>
      <c r="D25" s="53"/>
      <c r="E25" s="40">
        <f>G25+I25+K25+M25</f>
        <v>0</v>
      </c>
      <c r="F25" s="40">
        <v>0</v>
      </c>
      <c r="G25" s="41">
        <f>F25*F7</f>
        <v>0</v>
      </c>
      <c r="H25" s="42">
        <v>1</v>
      </c>
      <c r="I25" s="41"/>
      <c r="J25" s="42"/>
      <c r="K25" s="41"/>
      <c r="L25" s="42"/>
      <c r="M25" s="43"/>
    </row>
    <row r="26" spans="2:13" ht="26.25" thickBot="1" x14ac:dyDescent="0.25">
      <c r="B26" s="357"/>
      <c r="C26" s="54" t="s">
        <v>35</v>
      </c>
      <c r="D26" s="53"/>
      <c r="E26" s="44">
        <f>G26+I26+K26+M26</f>
        <v>165</v>
      </c>
      <c r="F26" s="40">
        <v>5</v>
      </c>
      <c r="G26" s="41">
        <f>F26*F7</f>
        <v>165</v>
      </c>
      <c r="H26" s="45">
        <v>5.9850000000000003</v>
      </c>
      <c r="I26" s="46"/>
      <c r="J26" s="42"/>
      <c r="K26" s="41"/>
      <c r="L26" s="42"/>
      <c r="M26" s="43"/>
    </row>
    <row r="27" spans="2:13" ht="68.25" thickBot="1" x14ac:dyDescent="0.25">
      <c r="B27" s="59" t="s">
        <v>36</v>
      </c>
      <c r="C27" s="60"/>
      <c r="D27" s="60"/>
      <c r="E27" s="31">
        <f t="shared" ref="E27:H27" si="3">SUM(E23:E26)</f>
        <v>297</v>
      </c>
      <c r="F27" s="32">
        <f t="shared" si="3"/>
        <v>9</v>
      </c>
      <c r="G27" s="33">
        <f t="shared" si="3"/>
        <v>297</v>
      </c>
      <c r="H27" s="33">
        <f t="shared" si="3"/>
        <v>10.984999999999999</v>
      </c>
      <c r="I27" s="33"/>
      <c r="J27" s="33"/>
      <c r="K27" s="33"/>
      <c r="L27" s="33"/>
      <c r="M27" s="34"/>
    </row>
  </sheetData>
  <mergeCells count="20">
    <mergeCell ref="B11:B12"/>
    <mergeCell ref="B17:B18"/>
    <mergeCell ref="B21:C21"/>
    <mergeCell ref="B22:M22"/>
    <mergeCell ref="B23:B26"/>
    <mergeCell ref="B8:M8"/>
    <mergeCell ref="B9:B10"/>
    <mergeCell ref="B3:B7"/>
    <mergeCell ref="C3:C7"/>
    <mergeCell ref="D3:E5"/>
    <mergeCell ref="F3:M4"/>
    <mergeCell ref="F5:G5"/>
    <mergeCell ref="D6:D7"/>
    <mergeCell ref="E6:E7"/>
    <mergeCell ref="L5:M5"/>
    <mergeCell ref="J5:K5"/>
    <mergeCell ref="H5:I5"/>
    <mergeCell ref="F7:G7"/>
    <mergeCell ref="H7:I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календарный учебный график</vt:lpstr>
      <vt:lpstr>Учебный план (год,нед.)</vt:lpstr>
      <vt:lpstr>Лист1</vt:lpstr>
      <vt:lpstr>'календарный учебный график'!Область_печати</vt:lpstr>
      <vt:lpstr>'Учебный план (год,нед.)'!Область_печати</vt:lpstr>
    </vt:vector>
  </TitlesOfParts>
  <Company>г.Сургут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Колледж русской культуры</dc:creator>
  <cp:lastModifiedBy>User</cp:lastModifiedBy>
  <cp:lastPrinted>2025-12-17T07:12:48Z</cp:lastPrinted>
  <dcterms:created xsi:type="dcterms:W3CDTF">2005-02-26T05:12:00Z</dcterms:created>
  <dcterms:modified xsi:type="dcterms:W3CDTF">2025-12-17T07:30:13Z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1049-10.1.0.5674</vt:lpwstr>
  </property>
</Properties>
</file>